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so\Documents\Loisirs\Médiéval\GDSS\Éveil Bâtiaz\2025\"/>
    </mc:Choice>
  </mc:AlternateContent>
  <xr:revisionPtr revIDLastSave="0" documentId="8_{A19197CD-DD9F-4725-9FF6-A62968D1AE68}" xr6:coauthVersionLast="47" xr6:coauthVersionMax="47" xr10:uidLastSave="{00000000-0000-0000-0000-000000000000}"/>
  <bookViews>
    <workbookView xWindow="-108" yWindow="-108" windowWidth="23256" windowHeight="13176" xr2:uid="{E9DC31ED-89B0-4C0B-B7C4-7334996BE94E}"/>
  </bookViews>
  <sheets>
    <sheet name="Samedi (2)" sheetId="5" r:id="rId1"/>
    <sheet name="Samedi" sheetId="1" r:id="rId2"/>
    <sheet name="Dimanche" sheetId="4" r:id="rId3"/>
  </sheets>
  <definedNames>
    <definedName name="_xlnm.Print_Area" localSheetId="2">Dimanche!$E$5:$G$15</definedName>
    <definedName name="_xlnm.Print_Area" localSheetId="1">Samedi!$E$5:$G$18</definedName>
    <definedName name="_xlnm.Print_Area" localSheetId="0">'Samedi (2)'!$E$5:$G$18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5" l="1"/>
  <c r="C9" i="5" s="1"/>
  <c r="A31" i="5" s="1"/>
  <c r="B31" i="5" s="1"/>
  <c r="E11" i="1"/>
  <c r="F11" i="1" s="1"/>
  <c r="G11" i="1" s="1"/>
  <c r="E12" i="1"/>
  <c r="F12" i="1"/>
  <c r="G12" i="1"/>
  <c r="E13" i="1"/>
  <c r="F13" i="1"/>
  <c r="G13" i="1"/>
  <c r="E14" i="1"/>
  <c r="F14" i="1"/>
  <c r="G14" i="1" s="1"/>
  <c r="E15" i="1"/>
  <c r="F15" i="1"/>
  <c r="G15" i="1" s="1"/>
  <c r="E16" i="1"/>
  <c r="F16" i="1"/>
  <c r="G16" i="1" s="1"/>
  <c r="E17" i="1"/>
  <c r="F17" i="1" s="1"/>
  <c r="G17" i="1" s="1"/>
  <c r="E18" i="1"/>
  <c r="F18" i="1"/>
  <c r="G18" i="1"/>
  <c r="F10" i="1"/>
  <c r="F9" i="1"/>
  <c r="B9" i="1"/>
  <c r="C9" i="1" s="1"/>
  <c r="A31" i="1" s="1"/>
  <c r="B31" i="1" s="1"/>
  <c r="A10" i="5" l="1"/>
  <c r="B10" i="5" s="1"/>
  <c r="C10" i="5" s="1"/>
  <c r="E9" i="5"/>
  <c r="F9" i="5" s="1"/>
  <c r="G9" i="5" s="1"/>
  <c r="E9" i="1"/>
  <c r="G9" i="1" s="1"/>
  <c r="A10" i="1"/>
  <c r="B10" i="1" s="1"/>
  <c r="C10" i="1" s="1"/>
  <c r="E30" i="5" l="1"/>
  <c r="F30" i="5" s="1"/>
  <c r="A32" i="5"/>
  <c r="B32" i="5" s="1"/>
  <c r="E30" i="1"/>
  <c r="F30" i="1" s="1"/>
  <c r="A32" i="1"/>
  <c r="B32" i="1" s="1"/>
  <c r="F9" i="4"/>
  <c r="G9" i="4" s="1"/>
  <c r="E32" i="4" s="1"/>
  <c r="F32" i="4" s="1"/>
  <c r="B9" i="4"/>
  <c r="C9" i="4" s="1"/>
  <c r="A32" i="4" s="1"/>
  <c r="B32" i="4" s="1"/>
  <c r="A10" i="4" s="1"/>
  <c r="B10" i="4" s="1"/>
  <c r="C10" i="4" s="1"/>
  <c r="A33" i="4" s="1"/>
  <c r="B33" i="4" s="1"/>
  <c r="A11" i="5" l="1"/>
  <c r="B11" i="5" s="1"/>
  <c r="C11" i="5" s="1"/>
  <c r="E10" i="5"/>
  <c r="F10" i="5" s="1"/>
  <c r="G10" i="5" s="1"/>
  <c r="E10" i="4"/>
  <c r="F10" i="4" s="1"/>
  <c r="G10" i="4" s="1"/>
  <c r="E33" i="4" s="1"/>
  <c r="F33" i="4" s="1"/>
  <c r="E11" i="4" s="1"/>
  <c r="F11" i="4" s="1"/>
  <c r="G11" i="4" s="1"/>
  <c r="E34" i="4" s="1"/>
  <c r="F34" i="4" s="1"/>
  <c r="E12" i="4" s="1"/>
  <c r="F12" i="4" s="1"/>
  <c r="G12" i="4" s="1"/>
  <c r="E10" i="1"/>
  <c r="G10" i="1" s="1"/>
  <c r="A11" i="1"/>
  <c r="B11" i="1" s="1"/>
  <c r="C11" i="1" s="1"/>
  <c r="A11" i="4"/>
  <c r="B11" i="4" s="1"/>
  <c r="C11" i="4" s="1"/>
  <c r="A33" i="5" l="1"/>
  <c r="B33" i="5" s="1"/>
  <c r="E31" i="5"/>
  <c r="F31" i="5" s="1"/>
  <c r="E31" i="1"/>
  <c r="F31" i="1" s="1"/>
  <c r="A33" i="1"/>
  <c r="B33" i="1" s="1"/>
  <c r="A34" i="4"/>
  <c r="B34" i="4" s="1"/>
  <c r="A12" i="4" s="1"/>
  <c r="B12" i="4" s="1"/>
  <c r="C12" i="4" s="1"/>
  <c r="A35" i="4" s="1"/>
  <c r="B35" i="4" s="1"/>
  <c r="A13" i="4" s="1"/>
  <c r="B13" i="4" s="1"/>
  <c r="C13" i="4" s="1"/>
  <c r="A36" i="4" s="1"/>
  <c r="B36" i="4" s="1"/>
  <c r="E35" i="4"/>
  <c r="F35" i="4" s="1"/>
  <c r="E13" i="4" s="1"/>
  <c r="F13" i="4" s="1"/>
  <c r="G13" i="4" s="1"/>
  <c r="A12" i="5" l="1"/>
  <c r="B12" i="5" s="1"/>
  <c r="C12" i="5" s="1"/>
  <c r="E11" i="5"/>
  <c r="F11" i="5" s="1"/>
  <c r="G11" i="5" s="1"/>
  <c r="A12" i="1"/>
  <c r="B12" i="1" s="1"/>
  <c r="C12" i="1" s="1"/>
  <c r="E36" i="4"/>
  <c r="F36" i="4" s="1"/>
  <c r="E14" i="4" s="1"/>
  <c r="F14" i="4" s="1"/>
  <c r="G14" i="4" s="1"/>
  <c r="A14" i="4"/>
  <c r="B14" i="4" s="1"/>
  <c r="C14" i="4" s="1"/>
  <c r="A37" i="4" s="1"/>
  <c r="B37" i="4" s="1"/>
  <c r="A34" i="5" l="1"/>
  <c r="B34" i="5" s="1"/>
  <c r="E32" i="5"/>
  <c r="F32" i="5" s="1"/>
  <c r="E32" i="1"/>
  <c r="F32" i="1" s="1"/>
  <c r="A34" i="1"/>
  <c r="B34" i="1" s="1"/>
  <c r="E37" i="4"/>
  <c r="F37" i="4" s="1"/>
  <c r="E15" i="4" s="1"/>
  <c r="F15" i="4" s="1"/>
  <c r="G15" i="4" s="1"/>
  <c r="A15" i="4"/>
  <c r="B15" i="4" s="1"/>
  <c r="C15" i="4" s="1"/>
  <c r="A38" i="4" s="1"/>
  <c r="B38" i="4" s="1"/>
  <c r="E12" i="5" l="1"/>
  <c r="F12" i="5" s="1"/>
  <c r="G12" i="5" s="1"/>
  <c r="A13" i="5"/>
  <c r="B13" i="5" s="1"/>
  <c r="C13" i="5" s="1"/>
  <c r="A13" i="1"/>
  <c r="B13" i="1" s="1"/>
  <c r="C13" i="1" s="1"/>
  <c r="E38" i="4"/>
  <c r="F38" i="4" s="1"/>
  <c r="E33" i="5" l="1"/>
  <c r="F33" i="5" s="1"/>
  <c r="A35" i="5"/>
  <c r="B35" i="5" s="1"/>
  <c r="E33" i="1"/>
  <c r="F33" i="1" s="1"/>
  <c r="A35" i="1"/>
  <c r="B35" i="1" s="1"/>
  <c r="A14" i="5" l="1"/>
  <c r="B14" i="5" s="1"/>
  <c r="C14" i="5" s="1"/>
  <c r="E13" i="5"/>
  <c r="F13" i="5" s="1"/>
  <c r="G13" i="5" s="1"/>
  <c r="A14" i="1"/>
  <c r="B14" i="1" s="1"/>
  <c r="C14" i="1" s="1"/>
  <c r="A36" i="5" l="1"/>
  <c r="B36" i="5" s="1"/>
  <c r="E34" i="5"/>
  <c r="F34" i="5" s="1"/>
  <c r="E34" i="1"/>
  <c r="F34" i="1" s="1"/>
  <c r="A36" i="1"/>
  <c r="B36" i="1" s="1"/>
  <c r="A15" i="5" l="1"/>
  <c r="B15" i="5" s="1"/>
  <c r="C15" i="5" s="1"/>
  <c r="E14" i="5"/>
  <c r="F14" i="5" s="1"/>
  <c r="G14" i="5" s="1"/>
  <c r="A15" i="1"/>
  <c r="B15" i="1" s="1"/>
  <c r="C15" i="1" s="1"/>
  <c r="A37" i="5" l="1"/>
  <c r="B37" i="5" s="1"/>
  <c r="E35" i="5"/>
  <c r="F35" i="5" s="1"/>
  <c r="E35" i="1"/>
  <c r="F35" i="1" s="1"/>
  <c r="A37" i="1"/>
  <c r="B37" i="1" s="1"/>
  <c r="A16" i="5" l="1"/>
  <c r="B16" i="5" s="1"/>
  <c r="C16" i="5" s="1"/>
  <c r="E15" i="5"/>
  <c r="F15" i="5" s="1"/>
  <c r="G15" i="5" s="1"/>
  <c r="A16" i="1"/>
  <c r="B16" i="1" s="1"/>
  <c r="C16" i="1" s="1"/>
  <c r="E36" i="5" l="1"/>
  <c r="F36" i="5" s="1"/>
  <c r="A38" i="5"/>
  <c r="B38" i="5" s="1"/>
  <c r="E36" i="1"/>
  <c r="F36" i="1" s="1"/>
  <c r="A38" i="1"/>
  <c r="B38" i="1" s="1"/>
  <c r="A17" i="5" l="1"/>
  <c r="B17" i="5" s="1"/>
  <c r="C17" i="5" s="1"/>
  <c r="E16" i="5"/>
  <c r="F16" i="5" s="1"/>
  <c r="G16" i="5" s="1"/>
  <c r="A17" i="1"/>
  <c r="B17" i="1" s="1"/>
  <c r="C17" i="1" s="1"/>
  <c r="A39" i="5" l="1"/>
  <c r="B39" i="5" s="1"/>
  <c r="E37" i="5"/>
  <c r="F37" i="5" s="1"/>
  <c r="E37" i="1"/>
  <c r="F37" i="1" s="1"/>
  <c r="A39" i="1"/>
  <c r="B39" i="1" s="1"/>
  <c r="A18" i="5" l="1"/>
  <c r="B18" i="5" s="1"/>
  <c r="C18" i="5" s="1"/>
  <c r="E17" i="5"/>
  <c r="F17" i="5" s="1"/>
  <c r="G17" i="5" s="1"/>
  <c r="A18" i="1"/>
  <c r="B18" i="1" s="1"/>
  <c r="C18" i="1" s="1"/>
  <c r="A40" i="5" l="1"/>
  <c r="B40" i="5" s="1"/>
  <c r="E38" i="5"/>
  <c r="F38" i="5" s="1"/>
  <c r="E38" i="1"/>
  <c r="F38" i="1" s="1"/>
  <c r="A40" i="1"/>
  <c r="B40" i="1" s="1"/>
  <c r="A19" i="5" l="1"/>
  <c r="B19" i="5" s="1"/>
  <c r="C19" i="5" s="1"/>
  <c r="E39" i="5" s="1"/>
  <c r="F39" i="5" s="1"/>
  <c r="E18" i="5"/>
  <c r="F18" i="5" s="1"/>
  <c r="G18" i="5" s="1"/>
  <c r="A19" i="1"/>
  <c r="B19" i="1" s="1"/>
  <c r="C19" i="1" s="1"/>
  <c r="E39" i="1" s="1"/>
  <c r="F39" i="1" s="1"/>
</calcChain>
</file>

<file path=xl/sharedStrings.xml><?xml version="1.0" encoding="utf-8"?>
<sst xmlns="http://schemas.openxmlformats.org/spreadsheetml/2006/main" count="72" uniqueCount="13">
  <si>
    <t>Place Centrale</t>
  </si>
  <si>
    <t>Château de la Bâtiaz</t>
  </si>
  <si>
    <t>Parking de la Gare</t>
  </si>
  <si>
    <t>Parking du CERM</t>
  </si>
  <si>
    <t>HORAIRES DU BALADEUR - FÊTE MEDIEVALE</t>
  </si>
  <si>
    <t>Gare -&gt; CERM -&gt; Château</t>
  </si>
  <si>
    <t>Place Centrale -&gt; Château</t>
  </si>
  <si>
    <t>ALLER</t>
  </si>
  <si>
    <t>Château -&gt; Gare -&gt; CERM</t>
  </si>
  <si>
    <t>RETOUR</t>
  </si>
  <si>
    <t>Château -&gt; Place Centrale</t>
  </si>
  <si>
    <t>SAMEDI 26 avril 2025</t>
  </si>
  <si>
    <t>DIMANCHE 27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</si>
</sst>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5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6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6" tint="0.39997558519241921"/>
      </left>
      <right/>
      <top style="medium">
        <color theme="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medium">
        <color theme="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medium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0" xfId="0" applyNumberFormat="1" applyFont="1"/>
    <xf numFmtId="20" fontId="6" fillId="0" borderId="8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6" fillId="4" borderId="0" xfId="0" applyNumberFormat="1" applyFont="1" applyFill="1" applyAlignment="1">
      <alignment horizontal="center" vertical="center"/>
    </xf>
    <xf numFmtId="0" fontId="6" fillId="4" borderId="0" xfId="0" quotePrefix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0" fontId="6" fillId="5" borderId="0" xfId="0" applyNumberFormat="1" applyFont="1" applyFill="1" applyAlignment="1">
      <alignment horizontal="center" vertical="center"/>
    </xf>
    <xf numFmtId="20" fontId="6" fillId="6" borderId="0" xfId="0" applyNumberFormat="1" applyFont="1" applyFill="1" applyAlignment="1">
      <alignment horizontal="center" vertical="center"/>
    </xf>
    <xf numFmtId="20" fontId="6" fillId="6" borderId="7" xfId="0" applyNumberFormat="1" applyFont="1" applyFill="1" applyBorder="1" applyAlignment="1">
      <alignment horizontal="center" vertical="center"/>
    </xf>
    <xf numFmtId="20" fontId="6" fillId="7" borderId="7" xfId="0" applyNumberFormat="1" applyFont="1" applyFill="1" applyBorder="1" applyAlignment="1">
      <alignment horizontal="center" vertical="center"/>
    </xf>
    <xf numFmtId="20" fontId="6" fillId="6" borderId="6" xfId="0" applyNumberFormat="1" applyFont="1" applyFill="1" applyBorder="1" applyAlignment="1">
      <alignment horizontal="center" vertical="center"/>
    </xf>
    <xf numFmtId="20" fontId="6" fillId="6" borderId="8" xfId="0" applyNumberFormat="1" applyFont="1" applyFill="1" applyBorder="1" applyAlignment="1">
      <alignment horizontal="center" vertical="center"/>
    </xf>
    <xf numFmtId="20" fontId="6" fillId="6" borderId="4" xfId="0" applyNumberFormat="1" applyFont="1" applyFill="1" applyBorder="1" applyAlignment="1">
      <alignment horizontal="center" vertical="center"/>
    </xf>
    <xf numFmtId="20" fontId="6" fillId="6" borderId="9" xfId="0" applyNumberFormat="1" applyFont="1" applyFill="1" applyBorder="1" applyAlignment="1">
      <alignment horizontal="center" vertical="center"/>
    </xf>
    <xf numFmtId="20" fontId="6" fillId="6" borderId="10" xfId="0" applyNumberFormat="1" applyFont="1" applyFill="1" applyBorder="1" applyAlignment="1">
      <alignment horizontal="center" vertical="center"/>
    </xf>
    <xf numFmtId="20" fontId="6" fillId="4" borderId="0" xfId="0" applyNumberFormat="1" applyFont="1" applyFill="1"/>
    <xf numFmtId="0" fontId="6" fillId="4" borderId="0" xfId="0" applyFont="1" applyFill="1"/>
    <xf numFmtId="0" fontId="3" fillId="4" borderId="0" xfId="0" applyFont="1" applyFill="1"/>
    <xf numFmtId="0" fontId="0" fillId="4" borderId="0" xfId="0" applyFill="1"/>
    <xf numFmtId="20" fontId="2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20" fontId="6" fillId="6" borderId="11" xfId="0" applyNumberFormat="1" applyFont="1" applyFill="1" applyBorder="1" applyAlignment="1">
      <alignment horizontal="center" vertical="center"/>
    </xf>
    <xf numFmtId="20" fontId="6" fillId="6" borderId="12" xfId="0" applyNumberFormat="1" applyFont="1" applyFill="1" applyBorder="1" applyAlignment="1">
      <alignment horizontal="center" vertical="center"/>
    </xf>
    <xf numFmtId="20" fontId="6" fillId="6" borderId="14" xfId="0" applyNumberFormat="1" applyFont="1" applyFill="1" applyBorder="1" applyAlignment="1">
      <alignment horizontal="center" vertical="center"/>
    </xf>
    <xf numFmtId="20" fontId="6" fillId="6" borderId="15" xfId="0" applyNumberFormat="1" applyFont="1" applyFill="1" applyBorder="1" applyAlignment="1">
      <alignment horizontal="center" vertical="center"/>
    </xf>
    <xf numFmtId="20" fontId="6" fillId="4" borderId="5" xfId="0" applyNumberFormat="1" applyFont="1" applyFill="1" applyBorder="1" applyAlignment="1">
      <alignment horizontal="center" vertical="center"/>
    </xf>
    <xf numFmtId="20" fontId="6" fillId="6" borderId="16" xfId="0" applyNumberFormat="1" applyFont="1" applyFill="1" applyBorder="1" applyAlignment="1">
      <alignment horizontal="center" vertical="center"/>
    </xf>
    <xf numFmtId="20" fontId="6" fillId="6" borderId="17" xfId="0" applyNumberFormat="1" applyFont="1" applyFill="1" applyBorder="1" applyAlignment="1">
      <alignment horizontal="center" vertical="center"/>
    </xf>
    <xf numFmtId="20" fontId="6" fillId="4" borderId="11" xfId="0" applyNumberFormat="1" applyFont="1" applyFill="1" applyBorder="1" applyAlignment="1">
      <alignment horizontal="center" vertical="center"/>
    </xf>
    <xf numFmtId="20" fontId="6" fillId="4" borderId="12" xfId="0" applyNumberFormat="1" applyFont="1" applyFill="1" applyBorder="1" applyAlignment="1">
      <alignment horizontal="center" vertical="center"/>
    </xf>
    <xf numFmtId="20" fontId="6" fillId="4" borderId="18" xfId="0" applyNumberFormat="1" applyFont="1" applyFill="1" applyBorder="1" applyAlignment="1">
      <alignment horizontal="center" vertical="center"/>
    </xf>
    <xf numFmtId="20" fontId="6" fillId="4" borderId="19" xfId="0" applyNumberFormat="1" applyFont="1" applyFill="1" applyBorder="1" applyAlignment="1">
      <alignment horizontal="center" vertical="center"/>
    </xf>
    <xf numFmtId="20" fontId="6" fillId="6" borderId="13" xfId="0" applyNumberFormat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top"/>
    </xf>
    <xf numFmtId="0" fontId="7" fillId="2" borderId="0" xfId="0" quotePrefix="1" applyFont="1" applyFill="1" applyAlignment="1">
      <alignment horizontal="center" vertical="center"/>
    </xf>
    <xf numFmtId="0" fontId="7" fillId="3" borderId="0" xfId="0" quotePrefix="1" applyFont="1" applyFill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</cellXfs>
  <cellStyles count="1"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  <numFmt numFmtId="25" formatCode="hh:mm"/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9F02E5-8ECD-41B7-9E7E-31366C548372}" name="Tableau16" displayName="Tableau16" ref="A9:C19" headerRowCount="0" totalsRowShown="0" headerRowDxfId="14" dataDxfId="13">
  <tableColumns count="3">
    <tableColumn id="1" xr3:uid="{6DE6FC30-5AAD-4A7F-869B-01F942EB6979}" name="Parking de la Gare" headerRowDxfId="12" dataDxfId="11"/>
    <tableColumn id="2" xr3:uid="{290F8A2C-9ECB-462C-8508-07F8C150831E}" name="Parking du " headerRowDxfId="10" dataDxfId="9">
      <calculatedColumnFormula>Tableau16[[#This Row],[Parking de la Gare]]+9/1440</calculatedColumnFormula>
    </tableColumn>
    <tableColumn id="3" xr3:uid="{86316C3F-2C75-4C23-8B45-440F59538C87}" name="Colonne3" headerRowDxfId="8" dataDxfId="7">
      <calculatedColumnFormula>Tableau16[[#This Row],[Parking du ]]+16/1440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72D57-53D1-40FC-B9D5-97761B0A0583}" name="Tableau27" displayName="Tableau27" ref="A31:B40" headerRowCount="0" totalsRowShown="0" headerRowDxfId="6" dataDxfId="5" tableBorderDxfId="4">
  <tableColumns count="2">
    <tableColumn id="1" xr3:uid="{4E2BA438-82DC-4201-9087-082B4893A8BE}" name="Colonne1" headerRowDxfId="3" dataDxfId="2">
      <calculatedColumnFormula>C9+15/1440</calculatedColumnFormula>
    </tableColumn>
    <tableColumn id="2" xr3:uid="{CF2E6F17-72E1-4D74-BA19-B023E5498C6F}" name="Colonne2" headerRowDxfId="1" dataDxfId="0">
      <calculatedColumnFormula>Tableau27[[#This Row],[Colonne1]]+15/1440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06CA1D-37ED-45B7-AD62-32C0511A831A}" name="Tableau1" displayName="Tableau1" ref="A9:C19" headerRowCount="0" totalsRowShown="0" headerRowDxfId="45" dataDxfId="44">
  <tableColumns count="3">
    <tableColumn id="1" xr3:uid="{46CE5748-0B43-41EB-B2FC-36E470EC5F8F}" name="Parking de la Gare" headerRowDxfId="43" dataDxfId="42"/>
    <tableColumn id="2" xr3:uid="{B0579095-B577-4664-A80F-352D309A6EED}" name="Parking du " headerRowDxfId="41" dataDxfId="40"/>
    <tableColumn id="3" xr3:uid="{EEF64FE2-9B72-48DB-97FB-2FCD9762E848}" name="Colonne3" headerRowDxfId="39" dataDxfId="38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65840E-C60F-4F87-9AA6-64D7576A7AC3}" name="Tableau2" displayName="Tableau2" ref="A31:B40" headerRowCount="0" totalsRowShown="0" headerRowDxfId="37" dataDxfId="36" tableBorderDxfId="35">
  <tableColumns count="2">
    <tableColumn id="1" xr3:uid="{F4FF2E0B-4F3A-4C2D-BE13-1A79AE686F32}" name="Colonne1" headerRowDxfId="34" dataDxfId="33">
      <calculatedColumnFormula>C9+12/1440</calculatedColumnFormula>
    </tableColumn>
    <tableColumn id="2" xr3:uid="{8C0429E9-9922-4C85-AC83-15C4DCCFA171}" name="Colonne2" headerRowDxfId="32" dataDxfId="31">
      <calculatedColumnFormula>Tableau2[[#This Row],[Colonne1]]+12/1440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E21890-0628-48EF-BFD3-2D0E9DA8B1BF}" name="Tableau14" displayName="Tableau14" ref="A9:C15" headerRowCount="0" totalsRowShown="0" headerRowDxfId="30" dataDxfId="29" tableBorderDxfId="28">
  <tableColumns count="3">
    <tableColumn id="1" xr3:uid="{8E0F43BE-B175-4EA5-A202-5C534C9548C2}" name="Parking de la Gare" headerRowDxfId="27" dataDxfId="26"/>
    <tableColumn id="2" xr3:uid="{CF1A6909-E836-4089-A84B-620755FFD855}" name="Parking du " headerRowDxfId="25" dataDxfId="24"/>
    <tableColumn id="3" xr3:uid="{8C18EFA2-FAD9-4D09-BF6D-AF7B12CB7EDD}" name="Colonne3" headerRowDxfId="23" dataDxfId="22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EF52A2-2312-4A5B-B716-4E9FA9E516F7}" name="Tableau25" displayName="Tableau25" ref="A32:B38" headerRowCount="0" totalsRowShown="0" headerRowDxfId="21" dataDxfId="20" tableBorderDxfId="19">
  <tableColumns count="2">
    <tableColumn id="1" xr3:uid="{26A44B95-6BAC-4D69-8F31-9B20F1F7AE41}" name="Colonne1" headerRowDxfId="18" dataDxfId="17">
      <calculatedColumnFormula>C9+10/1440</calculatedColumnFormula>
    </tableColumn>
    <tableColumn id="2" xr3:uid="{42DAD865-F099-4E92-96BF-2A7953B16584}" name="Colonne2" headerRowDxfId="16" dataDxfId="15">
      <calculatedColumnFormula>Tableau25[[#This Row],[Colonne1]]+10/1440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0434-F520-4457-A3AC-4B13DB90CD2A}">
  <sheetPr>
    <pageSetUpPr fitToPage="1"/>
  </sheetPr>
  <dimension ref="A1:N66"/>
  <sheetViews>
    <sheetView showGridLines="0" tabSelected="1" zoomScale="40" zoomScaleNormal="40" workbookViewId="0">
      <selection activeCell="G25" sqref="G25"/>
    </sheetView>
  </sheetViews>
  <sheetFormatPr baseColWidth="10" defaultRowHeight="14.4" x14ac:dyDescent="0.3"/>
  <cols>
    <col min="1" max="7" width="50.6640625" customWidth="1"/>
  </cols>
  <sheetData>
    <row r="1" spans="1:14" ht="54" customHeight="1" thickBot="1" x14ac:dyDescent="0.35">
      <c r="A1" s="51" t="s">
        <v>4</v>
      </c>
      <c r="B1" s="52"/>
      <c r="C1" s="52"/>
      <c r="D1" s="52"/>
      <c r="E1" s="52"/>
      <c r="F1" s="52"/>
      <c r="G1" s="53"/>
    </row>
    <row r="2" spans="1:14" ht="38.25" customHeight="1" x14ac:dyDescent="0.3">
      <c r="A2" s="5"/>
      <c r="B2" s="5"/>
      <c r="C2" s="5"/>
      <c r="D2" s="5"/>
      <c r="E2" s="5"/>
      <c r="F2" s="5"/>
    </row>
    <row r="3" spans="1:14" ht="36.75" customHeight="1" x14ac:dyDescent="0.3">
      <c r="A3" s="50" t="s">
        <v>11</v>
      </c>
      <c r="B3" s="50"/>
      <c r="C3" s="50"/>
      <c r="D3" s="50"/>
      <c r="E3" s="50"/>
      <c r="F3" s="50"/>
      <c r="G3" s="50"/>
    </row>
    <row r="4" spans="1:14" ht="18.75" customHeight="1" x14ac:dyDescent="0.3">
      <c r="A4" s="4"/>
      <c r="B4" s="4"/>
      <c r="C4" s="4"/>
      <c r="D4" s="4"/>
      <c r="E4" s="4"/>
      <c r="F4" s="4"/>
    </row>
    <row r="5" spans="1:14" ht="70.5" customHeight="1" x14ac:dyDescent="0.3">
      <c r="A5" s="54" t="s">
        <v>11</v>
      </c>
      <c r="B5" s="54"/>
      <c r="C5" s="54"/>
      <c r="D5" s="4"/>
      <c r="E5" s="54" t="s">
        <v>11</v>
      </c>
      <c r="F5" s="54"/>
      <c r="G5" s="54"/>
    </row>
    <row r="6" spans="1:14" ht="43.5" customHeight="1" x14ac:dyDescent="0.5">
      <c r="A6" s="49" t="s">
        <v>5</v>
      </c>
      <c r="B6" s="49"/>
      <c r="C6" s="49"/>
      <c r="D6" s="8"/>
      <c r="E6" s="49" t="s">
        <v>8</v>
      </c>
      <c r="F6" s="49"/>
      <c r="G6" s="49"/>
    </row>
    <row r="7" spans="1:14" ht="43.5" customHeight="1" x14ac:dyDescent="0.5">
      <c r="A7" s="47" t="s">
        <v>7</v>
      </c>
      <c r="B7" s="47"/>
      <c r="C7" s="47"/>
      <c r="D7" s="8"/>
      <c r="E7" s="47" t="s">
        <v>9</v>
      </c>
      <c r="F7" s="47"/>
      <c r="G7" s="47"/>
    </row>
    <row r="8" spans="1:14" ht="35.1" customHeight="1" thickBot="1" x14ac:dyDescent="0.35">
      <c r="A8" s="7" t="s">
        <v>2</v>
      </c>
      <c r="B8" s="7" t="s">
        <v>3</v>
      </c>
      <c r="C8" s="7" t="s">
        <v>1</v>
      </c>
      <c r="D8" s="7"/>
      <c r="E8" s="11" t="s">
        <v>1</v>
      </c>
      <c r="F8" s="11" t="s">
        <v>2</v>
      </c>
      <c r="G8" s="11" t="s">
        <v>3</v>
      </c>
    </row>
    <row r="9" spans="1:14" s="2" customFormat="1" ht="35.1" customHeight="1" x14ac:dyDescent="0.5">
      <c r="A9" s="21">
        <v>0.45833333333333331</v>
      </c>
      <c r="B9" s="21">
        <f>Tableau16[[#This Row],[Parking de la Gare]]+9/1440</f>
        <v>0.46458333333333329</v>
      </c>
      <c r="C9" s="21">
        <f>Tableau16[[#This Row],[Parking du ]]+16/1440</f>
        <v>0.47569444444444442</v>
      </c>
      <c r="D9" s="12"/>
      <c r="E9" s="37">
        <f>B31</f>
        <v>0.49652777777777779</v>
      </c>
      <c r="F9" s="37">
        <f>E9+15/1440</f>
        <v>0.50694444444444442</v>
      </c>
      <c r="G9" s="37">
        <f>F9+9/1440</f>
        <v>0.5131944444444444</v>
      </c>
    </row>
    <row r="10" spans="1:14" s="2" customFormat="1" ht="35.1" customHeight="1" x14ac:dyDescent="0.5">
      <c r="A10" s="17">
        <f t="shared" ref="A10:A19" si="0">B31+15/1440</f>
        <v>0.50694444444444442</v>
      </c>
      <c r="B10" s="17">
        <f>Tableau16[[#This Row],[Parking de la Gare]]+9/1440</f>
        <v>0.5131944444444444</v>
      </c>
      <c r="C10" s="17">
        <f>Tableau16[[#This Row],[Parking du ]]+16/1440</f>
        <v>0.52430555555555547</v>
      </c>
      <c r="D10" s="12"/>
      <c r="E10" s="17">
        <f>B32</f>
        <v>0.54513888888888873</v>
      </c>
      <c r="F10" s="17">
        <f>E10+15/1440</f>
        <v>0.55555555555555536</v>
      </c>
      <c r="G10" s="17">
        <f>F10+9/1440</f>
        <v>0.56180555555555534</v>
      </c>
    </row>
    <row r="11" spans="1:14" s="2" customFormat="1" ht="35.1" customHeight="1" x14ac:dyDescent="0.5">
      <c r="A11" s="21">
        <f t="shared" si="0"/>
        <v>0.55555555555555536</v>
      </c>
      <c r="B11" s="21">
        <f>Tableau16[[#This Row],[Parking de la Gare]]+9/1440</f>
        <v>0.56180555555555534</v>
      </c>
      <c r="C11" s="21">
        <f>Tableau16[[#This Row],[Parking du ]]+16/1440</f>
        <v>0.57291666666666641</v>
      </c>
      <c r="D11" s="12"/>
      <c r="E11" s="21">
        <f t="shared" ref="E11:E18" si="1">B33</f>
        <v>0.59374999999999967</v>
      </c>
      <c r="F11" s="21">
        <f t="shared" ref="F11:F18" si="2">E11+15/1440</f>
        <v>0.6041666666666663</v>
      </c>
      <c r="G11" s="21">
        <f t="shared" ref="G11:G18" si="3">F11+9/1440</f>
        <v>0.61041666666666627</v>
      </c>
    </row>
    <row r="12" spans="1:14" s="2" customFormat="1" ht="35.1" customHeight="1" x14ac:dyDescent="0.65">
      <c r="A12" s="17">
        <f t="shared" si="0"/>
        <v>0.6041666666666663</v>
      </c>
      <c r="B12" s="17">
        <f>Tableau16[[#This Row],[Parking de la Gare]]+9/1440</f>
        <v>0.61041666666666627</v>
      </c>
      <c r="C12" s="17">
        <f>Tableau16[[#This Row],[Parking du ]]+16/1440</f>
        <v>0.62152777777777735</v>
      </c>
      <c r="D12" s="12"/>
      <c r="E12" s="17">
        <f t="shared" si="1"/>
        <v>0.64236111111111061</v>
      </c>
      <c r="F12" s="17">
        <f t="shared" si="2"/>
        <v>0.65277777777777724</v>
      </c>
      <c r="G12" s="17">
        <f t="shared" si="3"/>
        <v>0.65902777777777721</v>
      </c>
      <c r="M12" s="6"/>
      <c r="N12" s="6"/>
    </row>
    <row r="13" spans="1:14" s="2" customFormat="1" ht="35.1" customHeight="1" x14ac:dyDescent="0.5">
      <c r="A13" s="21">
        <f t="shared" si="0"/>
        <v>0.65277777777777724</v>
      </c>
      <c r="B13" s="21">
        <f>Tableau16[[#This Row],[Parking de la Gare]]+9/1440</f>
        <v>0.65902777777777721</v>
      </c>
      <c r="C13" s="21">
        <f>Tableau16[[#This Row],[Parking du ]]+16/1440</f>
        <v>0.67013888888888828</v>
      </c>
      <c r="D13" s="12"/>
      <c r="E13" s="21">
        <f t="shared" si="1"/>
        <v>0.69097222222222154</v>
      </c>
      <c r="F13" s="21">
        <f t="shared" si="2"/>
        <v>0.70138888888888817</v>
      </c>
      <c r="G13" s="21">
        <f t="shared" si="3"/>
        <v>0.70763888888888815</v>
      </c>
    </row>
    <row r="14" spans="1:14" s="2" customFormat="1" ht="35.1" customHeight="1" x14ac:dyDescent="0.5">
      <c r="A14" s="17">
        <f t="shared" si="0"/>
        <v>0.70138888888888817</v>
      </c>
      <c r="B14" s="17">
        <f>Tableau16[[#This Row],[Parking de la Gare]]+9/1440</f>
        <v>0.70763888888888815</v>
      </c>
      <c r="C14" s="17">
        <f>Tableau16[[#This Row],[Parking du ]]+16/1440</f>
        <v>0.71874999999999922</v>
      </c>
      <c r="D14" s="12"/>
      <c r="E14" s="17">
        <f t="shared" si="1"/>
        <v>0.73958333333333248</v>
      </c>
      <c r="F14" s="17">
        <f t="shared" si="2"/>
        <v>0.74999999999999911</v>
      </c>
      <c r="G14" s="17">
        <f t="shared" si="3"/>
        <v>0.75624999999999909</v>
      </c>
    </row>
    <row r="15" spans="1:14" s="2" customFormat="1" ht="35.1" customHeight="1" x14ac:dyDescent="0.5">
      <c r="A15" s="21">
        <f t="shared" si="0"/>
        <v>0.74999999999999911</v>
      </c>
      <c r="B15" s="21">
        <f>Tableau16[[#This Row],[Parking de la Gare]]+9/1440</f>
        <v>0.75624999999999909</v>
      </c>
      <c r="C15" s="21">
        <f>Tableau16[[#This Row],[Parking du ]]+16/1440</f>
        <v>0.76736111111111016</v>
      </c>
      <c r="D15" s="12"/>
      <c r="E15" s="21">
        <f t="shared" si="1"/>
        <v>0.78819444444444342</v>
      </c>
      <c r="F15" s="21">
        <f t="shared" si="2"/>
        <v>0.79861111111111005</v>
      </c>
      <c r="G15" s="21">
        <f t="shared" si="3"/>
        <v>0.80486111111111003</v>
      </c>
    </row>
    <row r="16" spans="1:14" s="2" customFormat="1" ht="35.1" customHeight="1" x14ac:dyDescent="0.5">
      <c r="A16" s="17">
        <f t="shared" si="0"/>
        <v>0.79861111111111005</v>
      </c>
      <c r="B16" s="17">
        <f>Tableau16[[#This Row],[Parking de la Gare]]+9/1440</f>
        <v>0.80486111111111003</v>
      </c>
      <c r="C16" s="17">
        <f>Tableau16[[#This Row],[Parking du ]]+16/1440</f>
        <v>0.8159722222222211</v>
      </c>
      <c r="D16" s="12"/>
      <c r="E16" s="17">
        <f t="shared" si="1"/>
        <v>0.83680555555555436</v>
      </c>
      <c r="F16" s="17">
        <f t="shared" si="2"/>
        <v>0.84722222222222099</v>
      </c>
      <c r="G16" s="17">
        <f t="shared" si="3"/>
        <v>0.85347222222222097</v>
      </c>
    </row>
    <row r="17" spans="1:7" s="2" customFormat="1" ht="35.1" customHeight="1" x14ac:dyDescent="0.5">
      <c r="A17" s="21">
        <f t="shared" si="0"/>
        <v>0.84722222222222099</v>
      </c>
      <c r="B17" s="21">
        <f>Tableau16[[#This Row],[Parking de la Gare]]+9/1440</f>
        <v>0.85347222222222097</v>
      </c>
      <c r="C17" s="21">
        <f>Tableau16[[#This Row],[Parking du ]]+16/1440</f>
        <v>0.86458333333333204</v>
      </c>
      <c r="D17" s="12"/>
      <c r="E17" s="21">
        <f t="shared" si="1"/>
        <v>0.8854166666666653</v>
      </c>
      <c r="F17" s="21">
        <f t="shared" si="2"/>
        <v>0.89583333333333193</v>
      </c>
      <c r="G17" s="21">
        <f t="shared" si="3"/>
        <v>0.9020833333333319</v>
      </c>
    </row>
    <row r="18" spans="1:7" s="2" customFormat="1" ht="35.1" customHeight="1" thickBot="1" x14ac:dyDescent="0.55000000000000004">
      <c r="A18" s="17">
        <f t="shared" si="0"/>
        <v>0.89583333333333193</v>
      </c>
      <c r="B18" s="17">
        <f>Tableau16[[#This Row],[Parking de la Gare]]+9/1440</f>
        <v>0.9020833333333319</v>
      </c>
      <c r="C18" s="17">
        <f>Tableau16[[#This Row],[Parking du ]]+16/1440</f>
        <v>0.91319444444444298</v>
      </c>
      <c r="D18" s="12"/>
      <c r="E18" s="39">
        <f t="shared" si="1"/>
        <v>0.93402777777777624</v>
      </c>
      <c r="F18" s="39">
        <f t="shared" si="2"/>
        <v>0.94444444444444287</v>
      </c>
      <c r="G18" s="39">
        <f t="shared" si="3"/>
        <v>0.95069444444444284</v>
      </c>
    </row>
    <row r="19" spans="1:7" s="2" customFormat="1" ht="35.1" customHeight="1" x14ac:dyDescent="0.5">
      <c r="A19" s="21">
        <f t="shared" si="0"/>
        <v>0.94444444444444287</v>
      </c>
      <c r="B19" s="21">
        <f>Tableau16[[#This Row],[Parking de la Gare]]+9/1440</f>
        <v>0.95069444444444284</v>
      </c>
      <c r="C19" s="21">
        <f>Tableau16[[#This Row],[Parking du ]]+16/1440</f>
        <v>0.96180555555555391</v>
      </c>
      <c r="D19" s="12"/>
      <c r="E19" s="15"/>
      <c r="F19" s="15"/>
      <c r="G19" s="15"/>
    </row>
    <row r="20" spans="1:7" ht="35.1" customHeight="1" x14ac:dyDescent="0.5">
      <c r="D20" s="12"/>
      <c r="E20" s="15"/>
      <c r="F20" s="15"/>
      <c r="G20" s="15"/>
    </row>
    <row r="21" spans="1:7" ht="35.1" customHeight="1" x14ac:dyDescent="0.5">
      <c r="D21" s="12"/>
      <c r="E21" s="15"/>
      <c r="F21" s="15"/>
      <c r="G21" s="15"/>
    </row>
    <row r="22" spans="1:7" ht="35.1" customHeight="1" x14ac:dyDescent="0.5">
      <c r="D22" s="12"/>
      <c r="E22" s="9"/>
      <c r="F22" s="9"/>
      <c r="G22" s="7"/>
    </row>
    <row r="23" spans="1:7" ht="35.1" customHeight="1" x14ac:dyDescent="0.5">
      <c r="D23" s="8"/>
      <c r="E23" s="8"/>
      <c r="F23" s="8"/>
      <c r="G23" s="8"/>
    </row>
    <row r="24" spans="1:7" ht="25.8" x14ac:dyDescent="0.5">
      <c r="D24" s="8"/>
      <c r="E24" s="8"/>
      <c r="F24" s="8"/>
      <c r="G24" s="8"/>
    </row>
    <row r="25" spans="1:7" ht="48.75" customHeight="1" x14ac:dyDescent="0.5">
      <c r="A25" s="9"/>
      <c r="B25" s="9"/>
      <c r="C25" s="7"/>
      <c r="D25" s="8"/>
      <c r="E25" s="8"/>
      <c r="F25" s="8"/>
      <c r="G25" s="8"/>
    </row>
    <row r="26" spans="1:7" ht="65.400000000000006" x14ac:dyDescent="0.5">
      <c r="A26" s="9"/>
      <c r="B26" s="9"/>
      <c r="C26" s="7"/>
      <c r="D26" s="8"/>
      <c r="E26" s="55" t="s">
        <v>11</v>
      </c>
      <c r="F26" s="55"/>
      <c r="G26" s="8"/>
    </row>
    <row r="27" spans="1:7" ht="65.400000000000006" x14ac:dyDescent="0.5">
      <c r="A27" s="55" t="s">
        <v>11</v>
      </c>
      <c r="B27" s="55"/>
      <c r="C27" s="8"/>
      <c r="D27" s="8"/>
      <c r="E27" s="48" t="s">
        <v>10</v>
      </c>
      <c r="F27" s="48"/>
      <c r="G27" s="8"/>
    </row>
    <row r="28" spans="1:7" ht="38.25" customHeight="1" x14ac:dyDescent="0.5">
      <c r="A28" s="48" t="s">
        <v>6</v>
      </c>
      <c r="B28" s="48"/>
      <c r="C28" s="10"/>
      <c r="D28" s="8"/>
      <c r="E28" s="47" t="s">
        <v>9</v>
      </c>
      <c r="F28" s="47"/>
      <c r="G28" s="8"/>
    </row>
    <row r="29" spans="1:7" ht="40.5" customHeight="1" thickBot="1" x14ac:dyDescent="0.55000000000000004">
      <c r="A29" s="47" t="s">
        <v>7</v>
      </c>
      <c r="B29" s="47"/>
      <c r="C29" s="7"/>
      <c r="D29" s="8"/>
      <c r="E29" s="11" t="s">
        <v>1</v>
      </c>
      <c r="F29" s="11" t="s">
        <v>0</v>
      </c>
      <c r="G29" s="8"/>
    </row>
    <row r="30" spans="1:7" ht="35.1" customHeight="1" x14ac:dyDescent="0.5">
      <c r="A30" s="7" t="s">
        <v>0</v>
      </c>
      <c r="B30" s="7" t="s">
        <v>1</v>
      </c>
      <c r="C30" s="7"/>
      <c r="D30" s="8"/>
      <c r="E30" s="40">
        <f t="shared" ref="E30:E39" si="4">C10</f>
        <v>0.52430555555555547</v>
      </c>
      <c r="F30" s="41">
        <f>E30+15/1440</f>
        <v>0.5347222222222221</v>
      </c>
      <c r="G30" s="8"/>
    </row>
    <row r="31" spans="1:7" ht="35.1" customHeight="1" x14ac:dyDescent="0.5">
      <c r="A31" s="21">
        <f t="shared" ref="A31:A40" si="5">C9+15/1440</f>
        <v>0.4861111111111111</v>
      </c>
      <c r="B31" s="21">
        <f>Tableau27[[#This Row],[Colonne1]]+15/1440</f>
        <v>0.49652777777777779</v>
      </c>
      <c r="C31" s="15"/>
      <c r="D31" s="12"/>
      <c r="E31" s="42">
        <f t="shared" si="4"/>
        <v>0.57291666666666641</v>
      </c>
      <c r="F31" s="43">
        <f>E31+15/1440</f>
        <v>0.58333333333333304</v>
      </c>
      <c r="G31" s="8"/>
    </row>
    <row r="32" spans="1:7" s="2" customFormat="1" ht="35.1" customHeight="1" x14ac:dyDescent="0.5">
      <c r="A32" s="17">
        <f t="shared" si="5"/>
        <v>0.5347222222222221</v>
      </c>
      <c r="B32" s="17">
        <f>Tableau27[[#This Row],[Colonne1]]+15/1440</f>
        <v>0.54513888888888873</v>
      </c>
      <c r="C32" s="15"/>
      <c r="D32" s="12"/>
      <c r="E32" s="35">
        <f t="shared" si="4"/>
        <v>0.62152777777777735</v>
      </c>
      <c r="F32" s="36">
        <f t="shared" ref="F32:F39" si="6">E32+15/1440</f>
        <v>0.63194444444444398</v>
      </c>
      <c r="G32" s="8"/>
    </row>
    <row r="33" spans="1:7" s="2" customFormat="1" ht="35.1" customHeight="1" x14ac:dyDescent="0.5">
      <c r="A33" s="21">
        <f t="shared" si="5"/>
        <v>0.58333333333333304</v>
      </c>
      <c r="B33" s="21">
        <f>Tableau27[[#This Row],[Colonne1]]+15/1440</f>
        <v>0.59374999999999967</v>
      </c>
      <c r="C33" s="15"/>
      <c r="D33" s="12"/>
      <c r="E33" s="42">
        <f t="shared" si="4"/>
        <v>0.67013888888888828</v>
      </c>
      <c r="F33" s="43">
        <f t="shared" si="6"/>
        <v>0.68055555555555491</v>
      </c>
      <c r="G33" s="8"/>
    </row>
    <row r="34" spans="1:7" s="2" customFormat="1" ht="35.1" customHeight="1" x14ac:dyDescent="0.5">
      <c r="A34" s="17">
        <f t="shared" si="5"/>
        <v>0.63194444444444398</v>
      </c>
      <c r="B34" s="17">
        <f>Tableau27[[#This Row],[Colonne1]]+15/1440</f>
        <v>0.64236111111111061</v>
      </c>
      <c r="C34" s="15"/>
      <c r="D34" s="12"/>
      <c r="E34" s="35">
        <f t="shared" si="4"/>
        <v>0.71874999999999922</v>
      </c>
      <c r="F34" s="36">
        <f t="shared" si="6"/>
        <v>0.72916666666666585</v>
      </c>
      <c r="G34" s="8"/>
    </row>
    <row r="35" spans="1:7" s="2" customFormat="1" ht="35.1" customHeight="1" x14ac:dyDescent="0.5">
      <c r="A35" s="21">
        <f t="shared" si="5"/>
        <v>0.68055555555555491</v>
      </c>
      <c r="B35" s="21">
        <f>Tableau27[[#This Row],[Colonne1]]+15/1440</f>
        <v>0.69097222222222154</v>
      </c>
      <c r="C35" s="15"/>
      <c r="D35" s="16"/>
      <c r="E35" s="42">
        <f t="shared" si="4"/>
        <v>0.76736111111111016</v>
      </c>
      <c r="F35" s="43">
        <f t="shared" si="6"/>
        <v>0.77777777777777679</v>
      </c>
      <c r="G35" s="8"/>
    </row>
    <row r="36" spans="1:7" s="2" customFormat="1" ht="35.1" customHeight="1" x14ac:dyDescent="0.5">
      <c r="A36" s="17">
        <f t="shared" si="5"/>
        <v>0.72916666666666585</v>
      </c>
      <c r="B36" s="17">
        <f>Tableau27[[#This Row],[Colonne1]]+15/1440</f>
        <v>0.73958333333333248</v>
      </c>
      <c r="C36" s="15"/>
      <c r="D36" s="12"/>
      <c r="E36" s="35">
        <f t="shared" si="4"/>
        <v>0.8159722222222211</v>
      </c>
      <c r="F36" s="36">
        <f t="shared" si="6"/>
        <v>0.82638888888888773</v>
      </c>
      <c r="G36" s="8"/>
    </row>
    <row r="37" spans="1:7" s="2" customFormat="1" ht="35.1" customHeight="1" x14ac:dyDescent="0.5">
      <c r="A37" s="21">
        <f t="shared" si="5"/>
        <v>0.77777777777777679</v>
      </c>
      <c r="B37" s="21">
        <f>Tableau27[[#This Row],[Colonne1]]+15/1440</f>
        <v>0.78819444444444342</v>
      </c>
      <c r="C37" s="15"/>
      <c r="D37" s="12"/>
      <c r="E37" s="42">
        <f t="shared" si="4"/>
        <v>0.86458333333333204</v>
      </c>
      <c r="F37" s="43">
        <f t="shared" si="6"/>
        <v>0.87499999999999867</v>
      </c>
      <c r="G37" s="8"/>
    </row>
    <row r="38" spans="1:7" s="2" customFormat="1" ht="35.1" customHeight="1" x14ac:dyDescent="0.5">
      <c r="A38" s="17">
        <f t="shared" si="5"/>
        <v>0.82638888888888773</v>
      </c>
      <c r="B38" s="17">
        <f>Tableau27[[#This Row],[Colonne1]]+15/1440</f>
        <v>0.83680555555555436</v>
      </c>
      <c r="C38" s="15"/>
      <c r="D38" s="12"/>
      <c r="E38" s="35">
        <f t="shared" si="4"/>
        <v>0.91319444444444298</v>
      </c>
      <c r="F38" s="36">
        <f t="shared" si="6"/>
        <v>0.92361111111110961</v>
      </c>
      <c r="G38" s="8"/>
    </row>
    <row r="39" spans="1:7" s="2" customFormat="1" ht="35.1" customHeight="1" thickBot="1" x14ac:dyDescent="0.55000000000000004">
      <c r="A39" s="21">
        <f t="shared" si="5"/>
        <v>0.87499999999999867</v>
      </c>
      <c r="B39" s="21">
        <f>Tableau27[[#This Row],[Colonne1]]+15/1440</f>
        <v>0.8854166666666653</v>
      </c>
      <c r="C39" s="15"/>
      <c r="D39" s="12"/>
      <c r="E39" s="44">
        <f t="shared" si="4"/>
        <v>0.96180555555555391</v>
      </c>
      <c r="F39" s="45">
        <f t="shared" si="6"/>
        <v>0.97222222222222054</v>
      </c>
      <c r="G39" s="8"/>
    </row>
    <row r="40" spans="1:7" s="2" customFormat="1" ht="35.1" customHeight="1" thickBot="1" x14ac:dyDescent="0.55000000000000004">
      <c r="A40" s="39">
        <f t="shared" si="5"/>
        <v>0.92361111111110961</v>
      </c>
      <c r="B40" s="39">
        <f>Tableau27[[#This Row],[Colonne1]]+15/1440</f>
        <v>0.93402777777777624</v>
      </c>
      <c r="C40" s="15"/>
      <c r="D40" s="12"/>
      <c r="E40" s="15"/>
      <c r="F40" s="15"/>
      <c r="G40" s="8"/>
    </row>
    <row r="41" spans="1:7" ht="35.1" customHeight="1" x14ac:dyDescent="0.5">
      <c r="C41" s="15"/>
      <c r="D41" s="12"/>
      <c r="E41" s="1"/>
      <c r="F41" s="1"/>
      <c r="G41" s="8"/>
    </row>
    <row r="42" spans="1:7" ht="35.1" customHeight="1" x14ac:dyDescent="0.5">
      <c r="C42" s="16"/>
      <c r="D42" s="12"/>
      <c r="E42" s="1"/>
      <c r="F42" s="1"/>
    </row>
    <row r="43" spans="1:7" ht="21" x14ac:dyDescent="0.4">
      <c r="C43" s="1"/>
      <c r="D43" s="2"/>
      <c r="E43" s="1"/>
      <c r="F43" s="1"/>
    </row>
    <row r="44" spans="1:7" ht="21" x14ac:dyDescent="0.4">
      <c r="A44" s="1"/>
      <c r="B44" s="1"/>
      <c r="C44" s="1"/>
      <c r="D44" s="2"/>
    </row>
    <row r="45" spans="1:7" ht="21" x14ac:dyDescent="0.4">
      <c r="A45" s="1"/>
      <c r="B45" s="1"/>
      <c r="C45" s="1"/>
      <c r="G45" s="2"/>
    </row>
    <row r="46" spans="1:7" s="2" customFormat="1" ht="24.9" customHeight="1" x14ac:dyDescent="0.4">
      <c r="A46"/>
      <c r="B46"/>
      <c r="C46"/>
      <c r="D46"/>
      <c r="E46"/>
      <c r="F46"/>
    </row>
    <row r="47" spans="1:7" s="2" customFormat="1" ht="24.9" customHeight="1" x14ac:dyDescent="0.4">
      <c r="A47"/>
      <c r="B47"/>
      <c r="C47"/>
      <c r="D47"/>
      <c r="E47"/>
      <c r="F47"/>
    </row>
    <row r="48" spans="1:7" s="2" customFormat="1" ht="24.9" customHeight="1" x14ac:dyDescent="0.4">
      <c r="A48"/>
      <c r="B48"/>
      <c r="C48"/>
      <c r="D48"/>
      <c r="E48"/>
      <c r="F48"/>
    </row>
    <row r="49" spans="1:7" s="2" customFormat="1" ht="24.9" customHeight="1" x14ac:dyDescent="0.4">
      <c r="A49"/>
      <c r="B49"/>
      <c r="C49"/>
      <c r="D49" s="3"/>
      <c r="E49"/>
      <c r="F49"/>
    </row>
    <row r="50" spans="1:7" s="2" customFormat="1" ht="24.9" customHeight="1" x14ac:dyDescent="0.4">
      <c r="A50"/>
      <c r="B50"/>
      <c r="C50"/>
      <c r="E50"/>
      <c r="F50"/>
    </row>
    <row r="51" spans="1:7" s="2" customFormat="1" ht="24.9" customHeight="1" x14ac:dyDescent="0.4">
      <c r="A51"/>
      <c r="B51"/>
      <c r="C51"/>
      <c r="E51"/>
      <c r="F51"/>
    </row>
    <row r="52" spans="1:7" s="2" customFormat="1" ht="24.9" customHeight="1" x14ac:dyDescent="0.4">
      <c r="A52"/>
      <c r="B52"/>
      <c r="C52"/>
      <c r="E52"/>
      <c r="F52"/>
    </row>
    <row r="53" spans="1:7" s="2" customFormat="1" ht="24.9" customHeight="1" x14ac:dyDescent="0.4">
      <c r="A53"/>
      <c r="B53"/>
      <c r="C53"/>
      <c r="D53"/>
      <c r="E53"/>
      <c r="F53"/>
    </row>
    <row r="54" spans="1:7" s="2" customFormat="1" ht="24.9" customHeight="1" x14ac:dyDescent="0.4">
      <c r="A54"/>
      <c r="B54"/>
      <c r="C54"/>
      <c r="D54"/>
      <c r="E54"/>
      <c r="F54"/>
    </row>
    <row r="55" spans="1:7" s="2" customFormat="1" ht="24.9" customHeight="1" x14ac:dyDescent="0.4">
      <c r="A55"/>
      <c r="B55"/>
      <c r="C55"/>
      <c r="D55"/>
      <c r="E55"/>
      <c r="F55"/>
    </row>
    <row r="56" spans="1:7" s="2" customFormat="1" ht="24.9" customHeight="1" x14ac:dyDescent="0.4">
      <c r="A56"/>
      <c r="B56"/>
      <c r="C56"/>
      <c r="D56"/>
      <c r="E56"/>
      <c r="F56"/>
    </row>
    <row r="57" spans="1:7" s="2" customFormat="1" ht="24.9" customHeight="1" x14ac:dyDescent="0.4">
      <c r="A57"/>
      <c r="B57"/>
      <c r="C57"/>
      <c r="D57"/>
      <c r="E57"/>
      <c r="F57"/>
    </row>
    <row r="58" spans="1:7" s="2" customFormat="1" ht="24.9" customHeight="1" x14ac:dyDescent="0.4">
      <c r="A58"/>
      <c r="B58"/>
      <c r="C58"/>
      <c r="D58"/>
      <c r="E58"/>
      <c r="F58"/>
      <c r="G58"/>
    </row>
    <row r="63" spans="1:7" ht="21" x14ac:dyDescent="0.4">
      <c r="G63" s="2"/>
    </row>
    <row r="64" spans="1:7" s="2" customFormat="1" ht="24.9" customHeight="1" x14ac:dyDescent="0.4">
      <c r="A64"/>
      <c r="B64"/>
      <c r="C64"/>
      <c r="D64"/>
      <c r="E64"/>
      <c r="F64"/>
    </row>
    <row r="65" spans="1:7" s="2" customFormat="1" ht="24.9" customHeight="1" x14ac:dyDescent="0.4">
      <c r="A65"/>
      <c r="B65"/>
      <c r="C65"/>
      <c r="D65"/>
      <c r="E65"/>
      <c r="F65"/>
    </row>
    <row r="66" spans="1:7" s="2" customFormat="1" ht="24.9" customHeight="1" x14ac:dyDescent="0.4">
      <c r="A66"/>
      <c r="B66"/>
      <c r="C66"/>
      <c r="D66"/>
      <c r="E66"/>
      <c r="F66"/>
      <c r="G66"/>
    </row>
  </sheetData>
  <mergeCells count="14">
    <mergeCell ref="A29:B29"/>
    <mergeCell ref="A7:C7"/>
    <mergeCell ref="E7:G7"/>
    <mergeCell ref="E26:F26"/>
    <mergeCell ref="A27:B27"/>
    <mergeCell ref="E27:F27"/>
    <mergeCell ref="A28:B28"/>
    <mergeCell ref="E28:F28"/>
    <mergeCell ref="A1:G1"/>
    <mergeCell ref="A3:G3"/>
    <mergeCell ref="A5:C5"/>
    <mergeCell ref="E5:G5"/>
    <mergeCell ref="A6:C6"/>
    <mergeCell ref="E6:G6"/>
  </mergeCells>
  <printOptions horizontalCentered="1" verticalCentered="1"/>
  <pageMargins left="0.70866141732283472" right="1.299212598425197" top="0.74803149606299213" bottom="0.74803149606299213" header="0.31496062992125984" footer="0.31496062992125984"/>
  <pageSetup paperSize="8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0C08-6A9B-4647-9066-D5F8F8A62ADC}">
  <sheetPr>
    <pageSetUpPr fitToPage="1"/>
  </sheetPr>
  <dimension ref="A1:N66"/>
  <sheetViews>
    <sheetView showGridLines="0" zoomScale="40" zoomScaleNormal="40" workbookViewId="0">
      <selection activeCell="G25" sqref="G25"/>
    </sheetView>
  </sheetViews>
  <sheetFormatPr baseColWidth="10" defaultRowHeight="14.4" x14ac:dyDescent="0.3"/>
  <cols>
    <col min="1" max="7" width="50.6640625" customWidth="1"/>
  </cols>
  <sheetData>
    <row r="1" spans="1:14" ht="54" customHeight="1" thickBot="1" x14ac:dyDescent="0.35">
      <c r="A1" s="51" t="s">
        <v>4</v>
      </c>
      <c r="B1" s="52"/>
      <c r="C1" s="52"/>
      <c r="D1" s="52"/>
      <c r="E1" s="52"/>
      <c r="F1" s="52"/>
      <c r="G1" s="53"/>
    </row>
    <row r="2" spans="1:14" ht="38.25" customHeight="1" x14ac:dyDescent="0.3">
      <c r="A2" s="5"/>
      <c r="B2" s="5"/>
      <c r="C2" s="5"/>
      <c r="D2" s="5"/>
      <c r="E2" s="5"/>
      <c r="F2" s="5"/>
    </row>
    <row r="3" spans="1:14" ht="36.75" customHeight="1" x14ac:dyDescent="0.3">
      <c r="A3" s="50" t="s">
        <v>11</v>
      </c>
      <c r="B3" s="50"/>
      <c r="C3" s="50"/>
      <c r="D3" s="50"/>
      <c r="E3" s="50"/>
      <c r="F3" s="50"/>
      <c r="G3" s="50"/>
    </row>
    <row r="4" spans="1:14" ht="18.75" customHeight="1" x14ac:dyDescent="0.3">
      <c r="A4" s="4"/>
      <c r="B4" s="4"/>
      <c r="C4" s="4"/>
      <c r="D4" s="4"/>
      <c r="E4" s="4"/>
      <c r="F4" s="4"/>
    </row>
    <row r="5" spans="1:14" ht="70.5" customHeight="1" x14ac:dyDescent="0.3">
      <c r="A5" s="54" t="s">
        <v>11</v>
      </c>
      <c r="B5" s="54"/>
      <c r="C5" s="54"/>
      <c r="D5" s="4"/>
      <c r="E5" s="54" t="s">
        <v>11</v>
      </c>
      <c r="F5" s="54"/>
      <c r="G5" s="54"/>
    </row>
    <row r="6" spans="1:14" ht="43.5" customHeight="1" x14ac:dyDescent="0.5">
      <c r="A6" s="49" t="s">
        <v>5</v>
      </c>
      <c r="B6" s="49"/>
      <c r="C6" s="49"/>
      <c r="D6" s="8"/>
      <c r="E6" s="49" t="s">
        <v>8</v>
      </c>
      <c r="F6" s="49"/>
      <c r="G6" s="49"/>
    </row>
    <row r="7" spans="1:14" ht="43.5" customHeight="1" x14ac:dyDescent="0.5">
      <c r="A7" s="47" t="s">
        <v>7</v>
      </c>
      <c r="B7" s="47"/>
      <c r="C7" s="47"/>
      <c r="D7" s="8"/>
      <c r="E7" s="47" t="s">
        <v>9</v>
      </c>
      <c r="F7" s="47"/>
      <c r="G7" s="47"/>
    </row>
    <row r="8" spans="1:14" ht="35.1" customHeight="1" thickBot="1" x14ac:dyDescent="0.35">
      <c r="A8" s="7" t="s">
        <v>2</v>
      </c>
      <c r="B8" s="7" t="s">
        <v>3</v>
      </c>
      <c r="C8" s="7" t="s">
        <v>1</v>
      </c>
      <c r="D8" s="7"/>
      <c r="E8" s="11" t="s">
        <v>1</v>
      </c>
      <c r="F8" s="11" t="s">
        <v>2</v>
      </c>
      <c r="G8" s="11" t="s">
        <v>3</v>
      </c>
    </row>
    <row r="9" spans="1:14" s="2" customFormat="1" ht="35.1" customHeight="1" x14ac:dyDescent="0.5">
      <c r="A9" s="21">
        <v>0.45833333333333331</v>
      </c>
      <c r="B9" s="21">
        <f>Tableau1[[#This Row],[Parking de la Gare]]+9/1440</f>
        <v>0.46458333333333329</v>
      </c>
      <c r="C9" s="21">
        <f>Tableau1[[#This Row],[Parking du ]]+16/1440</f>
        <v>0.47569444444444442</v>
      </c>
      <c r="D9" s="12"/>
      <c r="E9" s="37">
        <f>B31</f>
        <v>0.49652777777777779</v>
      </c>
      <c r="F9" s="37">
        <f>E9+15/1440</f>
        <v>0.50694444444444442</v>
      </c>
      <c r="G9" s="37">
        <f>F9+9/1440</f>
        <v>0.5131944444444444</v>
      </c>
    </row>
    <row r="10" spans="1:14" s="2" customFormat="1" ht="35.1" customHeight="1" x14ac:dyDescent="0.5">
      <c r="A10" s="17">
        <f t="shared" ref="A10:A19" si="0">B31+15/1440</f>
        <v>0.50694444444444442</v>
      </c>
      <c r="B10" s="17">
        <f>Tableau1[[#This Row],[Parking de la Gare]]+9/1440</f>
        <v>0.5131944444444444</v>
      </c>
      <c r="C10" s="17">
        <f>Tableau1[[#This Row],[Parking du ]]+16/1440</f>
        <v>0.52430555555555547</v>
      </c>
      <c r="D10" s="12"/>
      <c r="E10" s="17">
        <f>B32</f>
        <v>0.54513888888888873</v>
      </c>
      <c r="F10" s="17">
        <f>E10+15/1440</f>
        <v>0.55555555555555536</v>
      </c>
      <c r="G10" s="17">
        <f>F10+9/1440</f>
        <v>0.56180555555555534</v>
      </c>
    </row>
    <row r="11" spans="1:14" s="2" customFormat="1" ht="35.1" customHeight="1" x14ac:dyDescent="0.5">
      <c r="A11" s="21">
        <f t="shared" si="0"/>
        <v>0.55555555555555536</v>
      </c>
      <c r="B11" s="21">
        <f>Tableau1[[#This Row],[Parking de la Gare]]+9/1440</f>
        <v>0.56180555555555534</v>
      </c>
      <c r="C11" s="21">
        <f>Tableau1[[#This Row],[Parking du ]]+16/1440</f>
        <v>0.57291666666666641</v>
      </c>
      <c r="D11" s="12"/>
      <c r="E11" s="21">
        <f t="shared" ref="E11:E18" si="1">B33</f>
        <v>0.59374999999999967</v>
      </c>
      <c r="F11" s="21">
        <f t="shared" ref="F11:F18" si="2">E11+15/1440</f>
        <v>0.6041666666666663</v>
      </c>
      <c r="G11" s="21">
        <f t="shared" ref="G11:G18" si="3">F11+9/1440</f>
        <v>0.61041666666666627</v>
      </c>
    </row>
    <row r="12" spans="1:14" s="2" customFormat="1" ht="35.1" customHeight="1" x14ac:dyDescent="0.65">
      <c r="A12" s="17">
        <f t="shared" si="0"/>
        <v>0.6041666666666663</v>
      </c>
      <c r="B12" s="17">
        <f>Tableau1[[#This Row],[Parking de la Gare]]+9/1440</f>
        <v>0.61041666666666627</v>
      </c>
      <c r="C12" s="17">
        <f>Tableau1[[#This Row],[Parking du ]]+16/1440</f>
        <v>0.62152777777777735</v>
      </c>
      <c r="D12" s="12"/>
      <c r="E12" s="17">
        <f t="shared" si="1"/>
        <v>0.64236111111111061</v>
      </c>
      <c r="F12" s="17">
        <f t="shared" si="2"/>
        <v>0.65277777777777724</v>
      </c>
      <c r="G12" s="17">
        <f t="shared" si="3"/>
        <v>0.65902777777777721</v>
      </c>
      <c r="M12" s="6"/>
      <c r="N12" s="6"/>
    </row>
    <row r="13" spans="1:14" s="2" customFormat="1" ht="35.1" customHeight="1" x14ac:dyDescent="0.5">
      <c r="A13" s="21">
        <f t="shared" si="0"/>
        <v>0.65277777777777724</v>
      </c>
      <c r="B13" s="21">
        <f>Tableau1[[#This Row],[Parking de la Gare]]+9/1440</f>
        <v>0.65902777777777721</v>
      </c>
      <c r="C13" s="21">
        <f>Tableau1[[#This Row],[Parking du ]]+16/1440</f>
        <v>0.67013888888888828</v>
      </c>
      <c r="D13" s="12"/>
      <c r="E13" s="21">
        <f t="shared" si="1"/>
        <v>0.69097222222222154</v>
      </c>
      <c r="F13" s="21">
        <f t="shared" si="2"/>
        <v>0.70138888888888817</v>
      </c>
      <c r="G13" s="21">
        <f t="shared" si="3"/>
        <v>0.70763888888888815</v>
      </c>
    </row>
    <row r="14" spans="1:14" s="2" customFormat="1" ht="35.1" customHeight="1" x14ac:dyDescent="0.5">
      <c r="A14" s="17">
        <f t="shared" si="0"/>
        <v>0.70138888888888817</v>
      </c>
      <c r="B14" s="17">
        <f>Tableau1[[#This Row],[Parking de la Gare]]+9/1440</f>
        <v>0.70763888888888815</v>
      </c>
      <c r="C14" s="17">
        <f>Tableau1[[#This Row],[Parking du ]]+16/1440</f>
        <v>0.71874999999999922</v>
      </c>
      <c r="D14" s="12"/>
      <c r="E14" s="17">
        <f t="shared" si="1"/>
        <v>0.73958333333333248</v>
      </c>
      <c r="F14" s="17">
        <f t="shared" si="2"/>
        <v>0.74999999999999911</v>
      </c>
      <c r="G14" s="17">
        <f t="shared" si="3"/>
        <v>0.75624999999999909</v>
      </c>
    </row>
    <row r="15" spans="1:14" s="2" customFormat="1" ht="35.1" customHeight="1" x14ac:dyDescent="0.5">
      <c r="A15" s="21">
        <f t="shared" si="0"/>
        <v>0.74999999999999911</v>
      </c>
      <c r="B15" s="21">
        <f>Tableau1[[#This Row],[Parking de la Gare]]+9/1440</f>
        <v>0.75624999999999909</v>
      </c>
      <c r="C15" s="21">
        <f>Tableau1[[#This Row],[Parking du ]]+16/1440</f>
        <v>0.76736111111111016</v>
      </c>
      <c r="D15" s="12"/>
      <c r="E15" s="21">
        <f t="shared" si="1"/>
        <v>0.78819444444444342</v>
      </c>
      <c r="F15" s="21">
        <f t="shared" si="2"/>
        <v>0.79861111111111005</v>
      </c>
      <c r="G15" s="21">
        <f t="shared" si="3"/>
        <v>0.80486111111111003</v>
      </c>
    </row>
    <row r="16" spans="1:14" s="2" customFormat="1" ht="35.1" customHeight="1" x14ac:dyDescent="0.5">
      <c r="A16" s="17">
        <f t="shared" si="0"/>
        <v>0.79861111111111005</v>
      </c>
      <c r="B16" s="17">
        <f>Tableau1[[#This Row],[Parking de la Gare]]+9/1440</f>
        <v>0.80486111111111003</v>
      </c>
      <c r="C16" s="17">
        <f>Tableau1[[#This Row],[Parking du ]]+16/1440</f>
        <v>0.8159722222222211</v>
      </c>
      <c r="D16" s="12"/>
      <c r="E16" s="17">
        <f t="shared" si="1"/>
        <v>0.83680555555555436</v>
      </c>
      <c r="F16" s="17">
        <f t="shared" si="2"/>
        <v>0.84722222222222099</v>
      </c>
      <c r="G16" s="17">
        <f t="shared" si="3"/>
        <v>0.85347222222222097</v>
      </c>
    </row>
    <row r="17" spans="1:7" s="2" customFormat="1" ht="35.1" customHeight="1" x14ac:dyDescent="0.5">
      <c r="A17" s="21">
        <f t="shared" si="0"/>
        <v>0.84722222222222099</v>
      </c>
      <c r="B17" s="21">
        <f>Tableau1[[#This Row],[Parking de la Gare]]+9/1440</f>
        <v>0.85347222222222097</v>
      </c>
      <c r="C17" s="21">
        <f>Tableau1[[#This Row],[Parking du ]]+16/1440</f>
        <v>0.86458333333333204</v>
      </c>
      <c r="D17" s="12"/>
      <c r="E17" s="21">
        <f t="shared" si="1"/>
        <v>0.8854166666666653</v>
      </c>
      <c r="F17" s="21">
        <f t="shared" si="2"/>
        <v>0.89583333333333193</v>
      </c>
      <c r="G17" s="21">
        <f t="shared" si="3"/>
        <v>0.9020833333333319</v>
      </c>
    </row>
    <row r="18" spans="1:7" s="2" customFormat="1" ht="35.1" customHeight="1" thickBot="1" x14ac:dyDescent="0.55000000000000004">
      <c r="A18" s="17">
        <f t="shared" si="0"/>
        <v>0.89583333333333193</v>
      </c>
      <c r="B18" s="17">
        <f>Tableau1[[#This Row],[Parking de la Gare]]+9/1440</f>
        <v>0.9020833333333319</v>
      </c>
      <c r="C18" s="17">
        <f>Tableau1[[#This Row],[Parking du ]]+16/1440</f>
        <v>0.91319444444444298</v>
      </c>
      <c r="D18" s="12"/>
      <c r="E18" s="39">
        <f t="shared" si="1"/>
        <v>0.93402777777777624</v>
      </c>
      <c r="F18" s="39">
        <f t="shared" si="2"/>
        <v>0.94444444444444287</v>
      </c>
      <c r="G18" s="39">
        <f t="shared" si="3"/>
        <v>0.95069444444444284</v>
      </c>
    </row>
    <row r="19" spans="1:7" s="2" customFormat="1" ht="35.1" customHeight="1" x14ac:dyDescent="0.5">
      <c r="A19" s="21">
        <f t="shared" si="0"/>
        <v>0.94444444444444287</v>
      </c>
      <c r="B19" s="21">
        <f>Tableau1[[#This Row],[Parking de la Gare]]+9/1440</f>
        <v>0.95069444444444284</v>
      </c>
      <c r="C19" s="21">
        <f>Tableau1[[#This Row],[Parking du ]]+16/1440</f>
        <v>0.96180555555555391</v>
      </c>
      <c r="D19" s="12"/>
      <c r="E19" s="15"/>
      <c r="F19" s="15"/>
      <c r="G19" s="15"/>
    </row>
    <row r="20" spans="1:7" ht="35.1" customHeight="1" x14ac:dyDescent="0.5">
      <c r="D20" s="12"/>
      <c r="E20" s="15"/>
      <c r="F20" s="15"/>
      <c r="G20" s="15"/>
    </row>
    <row r="21" spans="1:7" ht="35.1" customHeight="1" x14ac:dyDescent="0.5">
      <c r="D21" s="12"/>
      <c r="E21" s="15"/>
      <c r="F21" s="15"/>
      <c r="G21" s="15"/>
    </row>
    <row r="22" spans="1:7" ht="35.1" customHeight="1" x14ac:dyDescent="0.5">
      <c r="D22" s="12"/>
      <c r="E22" s="9"/>
      <c r="F22" s="9"/>
      <c r="G22" s="7"/>
    </row>
    <row r="23" spans="1:7" ht="35.1" customHeight="1" x14ac:dyDescent="0.5">
      <c r="D23" s="8"/>
      <c r="E23" s="8"/>
      <c r="F23" s="8"/>
      <c r="G23" s="8"/>
    </row>
    <row r="24" spans="1:7" ht="25.8" x14ac:dyDescent="0.5">
      <c r="D24" s="8"/>
      <c r="E24" s="8"/>
      <c r="F24" s="8"/>
      <c r="G24" s="8"/>
    </row>
    <row r="25" spans="1:7" ht="48.75" customHeight="1" x14ac:dyDescent="0.5">
      <c r="A25" s="9"/>
      <c r="B25" s="9"/>
      <c r="C25" s="7"/>
      <c r="D25" s="8"/>
      <c r="E25" s="8"/>
      <c r="F25" s="8"/>
      <c r="G25" s="8"/>
    </row>
    <row r="26" spans="1:7" ht="65.400000000000006" x14ac:dyDescent="0.5">
      <c r="A26" s="9"/>
      <c r="B26" s="9"/>
      <c r="C26" s="7"/>
      <c r="D26" s="8"/>
      <c r="E26" s="55" t="s">
        <v>11</v>
      </c>
      <c r="F26" s="55"/>
      <c r="G26" s="8"/>
    </row>
    <row r="27" spans="1:7" ht="65.400000000000006" x14ac:dyDescent="0.5">
      <c r="A27" s="55" t="s">
        <v>11</v>
      </c>
      <c r="B27" s="55"/>
      <c r="C27" s="8"/>
      <c r="D27" s="8"/>
      <c r="E27" s="48" t="s">
        <v>10</v>
      </c>
      <c r="F27" s="48"/>
      <c r="G27" s="8"/>
    </row>
    <row r="28" spans="1:7" ht="38.25" customHeight="1" x14ac:dyDescent="0.5">
      <c r="A28" s="48" t="s">
        <v>6</v>
      </c>
      <c r="B28" s="48"/>
      <c r="C28" s="10"/>
      <c r="D28" s="8"/>
      <c r="E28" s="47" t="s">
        <v>9</v>
      </c>
      <c r="F28" s="47"/>
      <c r="G28" s="8"/>
    </row>
    <row r="29" spans="1:7" ht="40.5" customHeight="1" thickBot="1" x14ac:dyDescent="0.55000000000000004">
      <c r="A29" s="47" t="s">
        <v>7</v>
      </c>
      <c r="B29" s="47"/>
      <c r="C29" s="7"/>
      <c r="D29" s="8"/>
      <c r="E29" s="11" t="s">
        <v>1</v>
      </c>
      <c r="F29" s="11" t="s">
        <v>0</v>
      </c>
      <c r="G29" s="8"/>
    </row>
    <row r="30" spans="1:7" ht="35.1" customHeight="1" x14ac:dyDescent="0.5">
      <c r="A30" s="7" t="s">
        <v>0</v>
      </c>
      <c r="B30" s="7" t="s">
        <v>1</v>
      </c>
      <c r="C30" s="7"/>
      <c r="D30" s="8"/>
      <c r="E30" s="40">
        <f t="shared" ref="E30:E39" si="4">C10</f>
        <v>0.52430555555555547</v>
      </c>
      <c r="F30" s="41">
        <f>E30+15/1440</f>
        <v>0.5347222222222221</v>
      </c>
      <c r="G30" s="8"/>
    </row>
    <row r="31" spans="1:7" ht="35.1" customHeight="1" x14ac:dyDescent="0.5">
      <c r="A31" s="21">
        <f t="shared" ref="A31:A40" si="5">C9+15/1440</f>
        <v>0.4861111111111111</v>
      </c>
      <c r="B31" s="21">
        <f>Tableau2[[#This Row],[Colonne1]]+15/1440</f>
        <v>0.49652777777777779</v>
      </c>
      <c r="C31" s="15"/>
      <c r="D31" s="12"/>
      <c r="E31" s="42">
        <f t="shared" si="4"/>
        <v>0.57291666666666641</v>
      </c>
      <c r="F31" s="43">
        <f>E31+15/1440</f>
        <v>0.58333333333333304</v>
      </c>
      <c r="G31" s="8"/>
    </row>
    <row r="32" spans="1:7" s="2" customFormat="1" ht="35.1" customHeight="1" x14ac:dyDescent="0.5">
      <c r="A32" s="17">
        <f t="shared" si="5"/>
        <v>0.5347222222222221</v>
      </c>
      <c r="B32" s="17">
        <f>Tableau2[[#This Row],[Colonne1]]+15/1440</f>
        <v>0.54513888888888873</v>
      </c>
      <c r="C32" s="15"/>
      <c r="D32" s="12"/>
      <c r="E32" s="35">
        <f t="shared" si="4"/>
        <v>0.62152777777777735</v>
      </c>
      <c r="F32" s="36">
        <f t="shared" ref="F32:F39" si="6">E32+15/1440</f>
        <v>0.63194444444444398</v>
      </c>
      <c r="G32" s="8"/>
    </row>
    <row r="33" spans="1:7" s="2" customFormat="1" ht="35.1" customHeight="1" x14ac:dyDescent="0.5">
      <c r="A33" s="21">
        <f t="shared" si="5"/>
        <v>0.58333333333333304</v>
      </c>
      <c r="B33" s="21">
        <f>Tableau2[[#This Row],[Colonne1]]+15/1440</f>
        <v>0.59374999999999967</v>
      </c>
      <c r="C33" s="15"/>
      <c r="D33" s="12"/>
      <c r="E33" s="42">
        <f t="shared" si="4"/>
        <v>0.67013888888888828</v>
      </c>
      <c r="F33" s="43">
        <f t="shared" si="6"/>
        <v>0.68055555555555491</v>
      </c>
      <c r="G33" s="8"/>
    </row>
    <row r="34" spans="1:7" s="2" customFormat="1" ht="35.1" customHeight="1" x14ac:dyDescent="0.5">
      <c r="A34" s="17">
        <f t="shared" si="5"/>
        <v>0.63194444444444398</v>
      </c>
      <c r="B34" s="17">
        <f>Tableau2[[#This Row],[Colonne1]]+15/1440</f>
        <v>0.64236111111111061</v>
      </c>
      <c r="C34" s="15"/>
      <c r="D34" s="12"/>
      <c r="E34" s="35">
        <f t="shared" si="4"/>
        <v>0.71874999999999922</v>
      </c>
      <c r="F34" s="36">
        <f t="shared" si="6"/>
        <v>0.72916666666666585</v>
      </c>
      <c r="G34" s="8"/>
    </row>
    <row r="35" spans="1:7" s="2" customFormat="1" ht="35.1" customHeight="1" x14ac:dyDescent="0.5">
      <c r="A35" s="21">
        <f t="shared" si="5"/>
        <v>0.68055555555555491</v>
      </c>
      <c r="B35" s="21">
        <f>Tableau2[[#This Row],[Colonne1]]+15/1440</f>
        <v>0.69097222222222154</v>
      </c>
      <c r="C35" s="15"/>
      <c r="D35" s="16"/>
      <c r="E35" s="42">
        <f t="shared" si="4"/>
        <v>0.76736111111111016</v>
      </c>
      <c r="F35" s="43">
        <f t="shared" si="6"/>
        <v>0.77777777777777679</v>
      </c>
      <c r="G35" s="8"/>
    </row>
    <row r="36" spans="1:7" s="2" customFormat="1" ht="35.1" customHeight="1" x14ac:dyDescent="0.5">
      <c r="A36" s="17">
        <f t="shared" si="5"/>
        <v>0.72916666666666585</v>
      </c>
      <c r="B36" s="17">
        <f>Tableau2[[#This Row],[Colonne1]]+15/1440</f>
        <v>0.73958333333333248</v>
      </c>
      <c r="C36" s="15"/>
      <c r="D36" s="12"/>
      <c r="E36" s="35">
        <f t="shared" si="4"/>
        <v>0.8159722222222211</v>
      </c>
      <c r="F36" s="36">
        <f t="shared" si="6"/>
        <v>0.82638888888888773</v>
      </c>
      <c r="G36" s="8"/>
    </row>
    <row r="37" spans="1:7" s="2" customFormat="1" ht="35.1" customHeight="1" x14ac:dyDescent="0.5">
      <c r="A37" s="21">
        <f t="shared" si="5"/>
        <v>0.77777777777777679</v>
      </c>
      <c r="B37" s="21">
        <f>Tableau2[[#This Row],[Colonne1]]+15/1440</f>
        <v>0.78819444444444342</v>
      </c>
      <c r="C37" s="15"/>
      <c r="D37" s="12"/>
      <c r="E37" s="42">
        <f t="shared" si="4"/>
        <v>0.86458333333333204</v>
      </c>
      <c r="F37" s="43">
        <f t="shared" si="6"/>
        <v>0.87499999999999867</v>
      </c>
      <c r="G37" s="8"/>
    </row>
    <row r="38" spans="1:7" s="2" customFormat="1" ht="35.1" customHeight="1" x14ac:dyDescent="0.5">
      <c r="A38" s="17">
        <f t="shared" si="5"/>
        <v>0.82638888888888773</v>
      </c>
      <c r="B38" s="17">
        <f>Tableau2[[#This Row],[Colonne1]]+15/1440</f>
        <v>0.83680555555555436</v>
      </c>
      <c r="C38" s="15"/>
      <c r="D38" s="12"/>
      <c r="E38" s="35">
        <f t="shared" si="4"/>
        <v>0.91319444444444298</v>
      </c>
      <c r="F38" s="36">
        <f t="shared" si="6"/>
        <v>0.92361111111110961</v>
      </c>
      <c r="G38" s="8"/>
    </row>
    <row r="39" spans="1:7" s="2" customFormat="1" ht="35.1" customHeight="1" thickBot="1" x14ac:dyDescent="0.55000000000000004">
      <c r="A39" s="21">
        <f t="shared" si="5"/>
        <v>0.87499999999999867</v>
      </c>
      <c r="B39" s="21">
        <f>Tableau2[[#This Row],[Colonne1]]+15/1440</f>
        <v>0.8854166666666653</v>
      </c>
      <c r="C39" s="15"/>
      <c r="D39" s="12"/>
      <c r="E39" s="44">
        <f t="shared" si="4"/>
        <v>0.96180555555555391</v>
      </c>
      <c r="F39" s="45">
        <f t="shared" si="6"/>
        <v>0.97222222222222054</v>
      </c>
      <c r="G39" s="8"/>
    </row>
    <row r="40" spans="1:7" s="2" customFormat="1" ht="35.1" customHeight="1" thickBot="1" x14ac:dyDescent="0.55000000000000004">
      <c r="A40" s="39">
        <f t="shared" si="5"/>
        <v>0.92361111111110961</v>
      </c>
      <c r="B40" s="39">
        <f>Tableau2[[#This Row],[Colonne1]]+15/1440</f>
        <v>0.93402777777777624</v>
      </c>
      <c r="C40" s="15"/>
      <c r="D40" s="12"/>
      <c r="E40" s="15"/>
      <c r="F40" s="15"/>
      <c r="G40" s="8"/>
    </row>
    <row r="41" spans="1:7" ht="35.1" customHeight="1" x14ac:dyDescent="0.5">
      <c r="C41" s="15"/>
      <c r="D41" s="12"/>
      <c r="E41" s="1"/>
      <c r="F41" s="1"/>
      <c r="G41" s="8"/>
    </row>
    <row r="42" spans="1:7" ht="35.1" customHeight="1" x14ac:dyDescent="0.5">
      <c r="C42" s="16"/>
      <c r="D42" s="12"/>
      <c r="E42" s="1"/>
      <c r="F42" s="1"/>
    </row>
    <row r="43" spans="1:7" ht="21" x14ac:dyDescent="0.4">
      <c r="C43" s="1"/>
      <c r="D43" s="2"/>
      <c r="E43" s="1"/>
      <c r="F43" s="1"/>
    </row>
    <row r="44" spans="1:7" ht="21" x14ac:dyDescent="0.4">
      <c r="A44" s="1"/>
      <c r="B44" s="1"/>
      <c r="C44" s="1"/>
      <c r="D44" s="2"/>
    </row>
    <row r="45" spans="1:7" ht="21" x14ac:dyDescent="0.4">
      <c r="A45" s="1"/>
      <c r="B45" s="1"/>
      <c r="C45" s="1"/>
      <c r="G45" s="2"/>
    </row>
    <row r="46" spans="1:7" s="2" customFormat="1" ht="24.9" customHeight="1" x14ac:dyDescent="0.4">
      <c r="A46"/>
      <c r="B46"/>
      <c r="C46"/>
      <c r="D46"/>
      <c r="E46"/>
      <c r="F46"/>
    </row>
    <row r="47" spans="1:7" s="2" customFormat="1" ht="24.9" customHeight="1" x14ac:dyDescent="0.4">
      <c r="A47"/>
      <c r="B47"/>
      <c r="C47"/>
      <c r="D47"/>
      <c r="E47"/>
      <c r="F47"/>
    </row>
    <row r="48" spans="1:7" s="2" customFormat="1" ht="24.9" customHeight="1" x14ac:dyDescent="0.4">
      <c r="A48"/>
      <c r="B48"/>
      <c r="C48"/>
      <c r="D48"/>
      <c r="E48"/>
      <c r="F48"/>
    </row>
    <row r="49" spans="1:7" s="2" customFormat="1" ht="24.9" customHeight="1" x14ac:dyDescent="0.4">
      <c r="A49"/>
      <c r="B49"/>
      <c r="C49"/>
      <c r="D49" s="3"/>
      <c r="E49"/>
      <c r="F49"/>
    </row>
    <row r="50" spans="1:7" s="2" customFormat="1" ht="24.9" customHeight="1" x14ac:dyDescent="0.4">
      <c r="A50"/>
      <c r="B50"/>
      <c r="C50"/>
      <c r="E50"/>
      <c r="F50"/>
    </row>
    <row r="51" spans="1:7" s="2" customFormat="1" ht="24.9" customHeight="1" x14ac:dyDescent="0.4">
      <c r="A51"/>
      <c r="B51"/>
      <c r="C51"/>
      <c r="E51"/>
      <c r="F51"/>
    </row>
    <row r="52" spans="1:7" s="2" customFormat="1" ht="24.9" customHeight="1" x14ac:dyDescent="0.4">
      <c r="A52"/>
      <c r="B52"/>
      <c r="C52"/>
      <c r="E52"/>
      <c r="F52"/>
    </row>
    <row r="53" spans="1:7" s="2" customFormat="1" ht="24.9" customHeight="1" x14ac:dyDescent="0.4">
      <c r="A53"/>
      <c r="B53"/>
      <c r="C53"/>
      <c r="D53"/>
      <c r="E53"/>
      <c r="F53"/>
    </row>
    <row r="54" spans="1:7" s="2" customFormat="1" ht="24.9" customHeight="1" x14ac:dyDescent="0.4">
      <c r="A54"/>
      <c r="B54"/>
      <c r="C54"/>
      <c r="D54"/>
      <c r="E54"/>
      <c r="F54"/>
    </row>
    <row r="55" spans="1:7" s="2" customFormat="1" ht="24.9" customHeight="1" x14ac:dyDescent="0.4">
      <c r="A55"/>
      <c r="B55"/>
      <c r="C55"/>
      <c r="D55"/>
      <c r="E55"/>
      <c r="F55"/>
    </row>
    <row r="56" spans="1:7" s="2" customFormat="1" ht="24.9" customHeight="1" x14ac:dyDescent="0.4">
      <c r="A56"/>
      <c r="B56"/>
      <c r="C56"/>
      <c r="D56"/>
      <c r="E56"/>
      <c r="F56"/>
    </row>
    <row r="57" spans="1:7" s="2" customFormat="1" ht="24.9" customHeight="1" x14ac:dyDescent="0.4">
      <c r="A57"/>
      <c r="B57"/>
      <c r="C57"/>
      <c r="D57"/>
      <c r="E57"/>
      <c r="F57"/>
    </row>
    <row r="58" spans="1:7" s="2" customFormat="1" ht="24.9" customHeight="1" x14ac:dyDescent="0.4">
      <c r="A58"/>
      <c r="B58"/>
      <c r="C58"/>
      <c r="D58"/>
      <c r="E58"/>
      <c r="F58"/>
      <c r="G58"/>
    </row>
    <row r="63" spans="1:7" ht="21" x14ac:dyDescent="0.4">
      <c r="G63" s="2"/>
    </row>
    <row r="64" spans="1:7" s="2" customFormat="1" ht="24.9" customHeight="1" x14ac:dyDescent="0.4">
      <c r="A64"/>
      <c r="B64"/>
      <c r="C64"/>
      <c r="D64"/>
      <c r="E64"/>
      <c r="F64"/>
    </row>
    <row r="65" spans="1:7" s="2" customFormat="1" ht="24.9" customHeight="1" x14ac:dyDescent="0.4">
      <c r="A65"/>
      <c r="B65"/>
      <c r="C65"/>
      <c r="D65"/>
      <c r="E65"/>
      <c r="F65"/>
    </row>
    <row r="66" spans="1:7" s="2" customFormat="1" ht="24.9" customHeight="1" x14ac:dyDescent="0.4">
      <c r="A66"/>
      <c r="B66"/>
      <c r="C66"/>
      <c r="D66"/>
      <c r="E66"/>
      <c r="F66"/>
      <c r="G66"/>
    </row>
  </sheetData>
  <mergeCells count="14">
    <mergeCell ref="A3:G3"/>
    <mergeCell ref="A1:G1"/>
    <mergeCell ref="E28:F28"/>
    <mergeCell ref="A6:C6"/>
    <mergeCell ref="A28:B28"/>
    <mergeCell ref="E5:G5"/>
    <mergeCell ref="A27:B27"/>
    <mergeCell ref="E26:F26"/>
    <mergeCell ref="A5:C5"/>
    <mergeCell ref="A29:B29"/>
    <mergeCell ref="E27:F27"/>
    <mergeCell ref="A7:C7"/>
    <mergeCell ref="E6:G6"/>
    <mergeCell ref="E7:G7"/>
  </mergeCells>
  <printOptions horizontalCentered="1" verticalCentered="1"/>
  <pageMargins left="0.70866141732283472" right="1.299212598425197" top="0.74803149606299213" bottom="0.74803149606299213" header="0.31496062992125984" footer="0.31496062992125984"/>
  <pageSetup paperSize="8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CAA4-058B-43AC-A989-4A58738A3116}">
  <sheetPr>
    <pageSetUpPr fitToPage="1"/>
  </sheetPr>
  <dimension ref="A1:N70"/>
  <sheetViews>
    <sheetView showGridLines="0" zoomScale="40" zoomScaleNormal="40" workbookViewId="0">
      <selection activeCell="N7" sqref="N7"/>
    </sheetView>
  </sheetViews>
  <sheetFormatPr baseColWidth="10" defaultRowHeight="14.4" x14ac:dyDescent="0.3"/>
  <cols>
    <col min="1" max="7" width="50.6640625" customWidth="1"/>
  </cols>
  <sheetData>
    <row r="1" spans="1:14" ht="54" customHeight="1" thickBot="1" x14ac:dyDescent="0.35">
      <c r="A1" s="51" t="s">
        <v>4</v>
      </c>
      <c r="B1" s="52"/>
      <c r="C1" s="52"/>
      <c r="D1" s="52"/>
      <c r="E1" s="52"/>
      <c r="F1" s="52"/>
      <c r="G1" s="53"/>
    </row>
    <row r="2" spans="1:14" ht="38.25" customHeight="1" x14ac:dyDescent="0.3">
      <c r="A2" s="5"/>
      <c r="B2" s="5"/>
      <c r="C2" s="5"/>
      <c r="D2" s="5"/>
      <c r="E2" s="5"/>
      <c r="F2" s="5"/>
    </row>
    <row r="3" spans="1:14" ht="36.75" customHeight="1" x14ac:dyDescent="0.3">
      <c r="A3" s="50" t="s">
        <v>12</v>
      </c>
      <c r="B3" s="50"/>
      <c r="C3" s="50"/>
      <c r="D3" s="50"/>
      <c r="E3" s="50"/>
      <c r="F3" s="50"/>
      <c r="G3" s="50"/>
    </row>
    <row r="4" spans="1:14" ht="18.75" customHeight="1" x14ac:dyDescent="0.3">
      <c r="A4" s="4"/>
      <c r="B4" s="4"/>
      <c r="C4" s="4"/>
      <c r="D4" s="4"/>
      <c r="E4" s="4"/>
      <c r="F4" s="4"/>
    </row>
    <row r="5" spans="1:14" ht="70.5" customHeight="1" x14ac:dyDescent="0.3">
      <c r="A5" s="54" t="s">
        <v>12</v>
      </c>
      <c r="B5" s="54"/>
      <c r="C5" s="54"/>
      <c r="D5" s="4"/>
      <c r="E5" s="54" t="s">
        <v>12</v>
      </c>
      <c r="F5" s="54"/>
      <c r="G5" s="54"/>
    </row>
    <row r="6" spans="1:14" ht="43.5" customHeight="1" x14ac:dyDescent="0.5">
      <c r="A6" s="49" t="s">
        <v>5</v>
      </c>
      <c r="B6" s="49"/>
      <c r="C6" s="49"/>
      <c r="D6" s="8"/>
      <c r="E6" s="49" t="s">
        <v>8</v>
      </c>
      <c r="F6" s="49"/>
      <c r="G6" s="49"/>
    </row>
    <row r="7" spans="1:14" ht="43.5" customHeight="1" x14ac:dyDescent="0.5">
      <c r="A7" s="47" t="s">
        <v>7</v>
      </c>
      <c r="B7" s="47"/>
      <c r="C7" s="47"/>
      <c r="D7" s="8"/>
      <c r="E7" s="47" t="s">
        <v>9</v>
      </c>
      <c r="F7" s="47"/>
      <c r="G7" s="47"/>
    </row>
    <row r="8" spans="1:14" ht="35.1" customHeight="1" thickBot="1" x14ac:dyDescent="0.35">
      <c r="A8" s="7" t="s">
        <v>2</v>
      </c>
      <c r="B8" s="7" t="s">
        <v>3</v>
      </c>
      <c r="C8" s="7" t="s">
        <v>1</v>
      </c>
      <c r="D8" s="7"/>
      <c r="E8" s="11" t="s">
        <v>1</v>
      </c>
      <c r="F8" s="11" t="s">
        <v>2</v>
      </c>
      <c r="G8" s="11" t="s">
        <v>3</v>
      </c>
    </row>
    <row r="9" spans="1:14" s="2" customFormat="1" ht="35.1" customHeight="1" x14ac:dyDescent="0.5">
      <c r="A9" s="21">
        <v>0.45833333333333331</v>
      </c>
      <c r="B9" s="21">
        <f>Tableau14[[#This Row],[Parking de la Gare]]+9/1440</f>
        <v>0.46458333333333329</v>
      </c>
      <c r="C9" s="21">
        <f>Tableau14[[#This Row],[Parking du ]]+13/1440</f>
        <v>0.47361111111111109</v>
      </c>
      <c r="D9" s="12"/>
      <c r="E9" s="22">
        <v>0.49027777777777781</v>
      </c>
      <c r="F9" s="23">
        <f>E9+12/1440</f>
        <v>0.49861111111111117</v>
      </c>
      <c r="G9" s="24">
        <f>F9+9/1440</f>
        <v>0.5048611111111112</v>
      </c>
    </row>
    <row r="10" spans="1:14" s="2" customFormat="1" ht="35.1" customHeight="1" x14ac:dyDescent="0.5">
      <c r="A10" s="17">
        <f t="shared" ref="A10:A15" si="0">B32+12/1440</f>
        <v>0.49861111111111117</v>
      </c>
      <c r="B10" s="17">
        <f>Tableau14[[#This Row],[Parking de la Gare]]+9/1440</f>
        <v>0.5048611111111112</v>
      </c>
      <c r="C10" s="17">
        <f>Tableau14[[#This Row],[Parking du ]]+13/1440</f>
        <v>0.51388888888888895</v>
      </c>
      <c r="D10" s="12"/>
      <c r="E10" s="13">
        <f>F32+12/1440</f>
        <v>0.53055555555555556</v>
      </c>
      <c r="F10" s="13">
        <f>E10+12/1440</f>
        <v>0.53888888888888886</v>
      </c>
      <c r="G10" s="14">
        <f>F10+9/1440</f>
        <v>0.54513888888888884</v>
      </c>
    </row>
    <row r="11" spans="1:14" s="2" customFormat="1" ht="35.1" customHeight="1" x14ac:dyDescent="0.5">
      <c r="A11" s="21">
        <f t="shared" si="0"/>
        <v>0.53888888888888886</v>
      </c>
      <c r="B11" s="21">
        <f>Tableau14[[#This Row],[Parking de la Gare]]+9/1440</f>
        <v>0.54513888888888884</v>
      </c>
      <c r="C11" s="21">
        <f>Tableau14[[#This Row],[Parking du ]]+13/1440</f>
        <v>0.55416666666666659</v>
      </c>
      <c r="D11" s="12"/>
      <c r="E11" s="25">
        <f t="shared" ref="E11:E15" si="1">F33+12/1440</f>
        <v>0.57083333333333319</v>
      </c>
      <c r="F11" s="25">
        <f t="shared" ref="F11:F15" si="2">E11+12/1440</f>
        <v>0.5791666666666665</v>
      </c>
      <c r="G11" s="26">
        <f t="shared" ref="G11:G15" si="3">F11+9/1440</f>
        <v>0.58541666666666647</v>
      </c>
    </row>
    <row r="12" spans="1:14" s="2" customFormat="1" ht="35.1" customHeight="1" x14ac:dyDescent="0.65">
      <c r="A12" s="17">
        <f t="shared" si="0"/>
        <v>0.5791666666666665</v>
      </c>
      <c r="B12" s="17">
        <f>Tableau14[[#This Row],[Parking de la Gare]]+9/1440</f>
        <v>0.58541666666666647</v>
      </c>
      <c r="C12" s="17">
        <f>Tableau14[[#This Row],[Parking du ]]+13/1440</f>
        <v>0.59444444444444422</v>
      </c>
      <c r="D12" s="12"/>
      <c r="E12" s="13">
        <f t="shared" si="1"/>
        <v>0.61111111111111083</v>
      </c>
      <c r="F12" s="13">
        <f t="shared" si="2"/>
        <v>0.61944444444444413</v>
      </c>
      <c r="G12" s="14">
        <f t="shared" si="3"/>
        <v>0.62569444444444411</v>
      </c>
      <c r="M12" s="6"/>
      <c r="N12" s="6"/>
    </row>
    <row r="13" spans="1:14" s="2" customFormat="1" ht="35.1" customHeight="1" x14ac:dyDescent="0.5">
      <c r="A13" s="21">
        <f t="shared" si="0"/>
        <v>0.61944444444444413</v>
      </c>
      <c r="B13" s="21">
        <f>Tableau14[[#This Row],[Parking de la Gare]]+9/1440</f>
        <v>0.62569444444444411</v>
      </c>
      <c r="C13" s="21">
        <f>Tableau14[[#This Row],[Parking du ]]+13/1440</f>
        <v>0.63472222222222185</v>
      </c>
      <c r="D13" s="12"/>
      <c r="E13" s="25">
        <f t="shared" si="1"/>
        <v>0.65138888888888846</v>
      </c>
      <c r="F13" s="25">
        <f t="shared" si="2"/>
        <v>0.65972222222222177</v>
      </c>
      <c r="G13" s="26">
        <f t="shared" si="3"/>
        <v>0.66597222222222174</v>
      </c>
    </row>
    <row r="14" spans="1:14" s="2" customFormat="1" ht="35.1" customHeight="1" x14ac:dyDescent="0.5">
      <c r="A14" s="17">
        <f t="shared" si="0"/>
        <v>0.65972222222222177</v>
      </c>
      <c r="B14" s="17">
        <f>Tableau14[[#This Row],[Parking de la Gare]]+9/1440</f>
        <v>0.66597222222222174</v>
      </c>
      <c r="C14" s="17">
        <f>Tableau14[[#This Row],[Parking du ]]+13/1440</f>
        <v>0.67499999999999949</v>
      </c>
      <c r="D14" s="12"/>
      <c r="E14" s="13">
        <f t="shared" si="1"/>
        <v>0.6916666666666661</v>
      </c>
      <c r="F14" s="13">
        <f t="shared" si="2"/>
        <v>0.6999999999999994</v>
      </c>
      <c r="G14" s="14">
        <f t="shared" si="3"/>
        <v>0.70624999999999938</v>
      </c>
    </row>
    <row r="15" spans="1:14" s="2" customFormat="1" ht="35.1" customHeight="1" x14ac:dyDescent="0.5">
      <c r="A15" s="21">
        <f t="shared" si="0"/>
        <v>0.6999999999999994</v>
      </c>
      <c r="B15" s="21">
        <f>Tableau14[[#This Row],[Parking de la Gare]]+9/1440</f>
        <v>0.70624999999999938</v>
      </c>
      <c r="C15" s="21">
        <f>Tableau14[[#This Row],[Parking du ]]+13/1440</f>
        <v>0.71527777777777712</v>
      </c>
      <c r="D15" s="12"/>
      <c r="E15" s="27">
        <f t="shared" si="1"/>
        <v>0.73194444444444373</v>
      </c>
      <c r="F15" s="27">
        <f t="shared" si="2"/>
        <v>0.74027777777777704</v>
      </c>
      <c r="G15" s="28">
        <f t="shared" si="3"/>
        <v>0.74652777777777701</v>
      </c>
    </row>
    <row r="16" spans="1:14" s="2" customFormat="1" ht="35.1" customHeight="1" x14ac:dyDescent="0.5">
      <c r="A16"/>
      <c r="B16"/>
      <c r="C16"/>
      <c r="D16" s="29"/>
      <c r="E16" s="17"/>
      <c r="F16" s="17"/>
      <c r="G16" s="17"/>
      <c r="H16" s="31"/>
      <c r="I16" s="31"/>
      <c r="J16" s="31"/>
    </row>
    <row r="17" spans="1:10" s="2" customFormat="1" ht="35.1" customHeight="1" x14ac:dyDescent="0.5">
      <c r="A17"/>
      <c r="B17"/>
      <c r="C17"/>
      <c r="D17" s="29"/>
      <c r="E17" s="17"/>
      <c r="F17" s="17"/>
      <c r="G17" s="17"/>
      <c r="H17" s="31"/>
      <c r="I17" s="31"/>
      <c r="J17" s="31"/>
    </row>
    <row r="18" spans="1:10" s="2" customFormat="1" ht="35.1" customHeight="1" x14ac:dyDescent="0.5">
      <c r="A18"/>
      <c r="B18"/>
      <c r="C18"/>
      <c r="D18" s="29"/>
      <c r="E18" s="17"/>
      <c r="F18" s="20"/>
      <c r="G18" s="17"/>
      <c r="H18" s="31"/>
      <c r="I18" s="31"/>
      <c r="J18" s="31"/>
    </row>
    <row r="19" spans="1:10" s="2" customFormat="1" ht="35.1" customHeight="1" x14ac:dyDescent="0.5">
      <c r="A19"/>
      <c r="B19"/>
      <c r="C19"/>
      <c r="D19" s="29"/>
      <c r="E19" s="17"/>
      <c r="F19" s="17"/>
      <c r="G19" s="17"/>
      <c r="H19" s="31"/>
      <c r="I19" s="31"/>
      <c r="J19" s="31"/>
    </row>
    <row r="20" spans="1:10" s="2" customFormat="1" ht="35.1" customHeight="1" x14ac:dyDescent="0.5">
      <c r="A20"/>
      <c r="B20"/>
      <c r="C20"/>
      <c r="D20" s="29"/>
      <c r="E20" s="17"/>
      <c r="F20" s="20"/>
      <c r="G20" s="17"/>
      <c r="H20" s="31"/>
      <c r="I20" s="31"/>
      <c r="J20" s="31"/>
    </row>
    <row r="21" spans="1:10" ht="35.1" customHeight="1" x14ac:dyDescent="0.5">
      <c r="D21" s="29"/>
      <c r="E21" s="17"/>
      <c r="F21" s="17"/>
      <c r="G21" s="17"/>
      <c r="H21" s="32"/>
      <c r="I21" s="32"/>
      <c r="J21" s="32"/>
    </row>
    <row r="22" spans="1:10" ht="35.1" customHeight="1" x14ac:dyDescent="0.5">
      <c r="D22" s="29"/>
      <c r="E22" s="17"/>
      <c r="F22" s="20"/>
      <c r="G22" s="17"/>
      <c r="H22" s="32"/>
      <c r="I22" s="32"/>
      <c r="J22" s="32"/>
    </row>
    <row r="23" spans="1:10" ht="35.1" customHeight="1" x14ac:dyDescent="0.5">
      <c r="D23" s="29"/>
      <c r="E23" s="17"/>
      <c r="F23" s="17"/>
      <c r="G23" s="17"/>
      <c r="H23" s="32"/>
      <c r="I23" s="32"/>
      <c r="J23" s="32"/>
    </row>
    <row r="24" spans="1:10" ht="35.1" customHeight="1" x14ac:dyDescent="0.5">
      <c r="D24" s="30"/>
      <c r="E24" s="18"/>
      <c r="F24" s="18"/>
      <c r="G24" s="19"/>
      <c r="H24" s="32"/>
      <c r="I24" s="32"/>
      <c r="J24" s="32"/>
    </row>
    <row r="25" spans="1:10" ht="25.8" x14ac:dyDescent="0.5">
      <c r="D25" s="30"/>
      <c r="E25" s="30"/>
      <c r="F25" s="30"/>
      <c r="G25" s="30"/>
      <c r="H25" s="32"/>
      <c r="I25" s="32"/>
      <c r="J25" s="32"/>
    </row>
    <row r="26" spans="1:10" ht="48.75" customHeight="1" x14ac:dyDescent="0.5">
      <c r="A26" s="18"/>
      <c r="B26" s="18"/>
      <c r="C26" s="19"/>
      <c r="D26" s="30"/>
      <c r="E26" s="30"/>
      <c r="F26" s="30"/>
      <c r="G26" s="30"/>
      <c r="H26" s="32"/>
      <c r="I26" s="32"/>
      <c r="J26" s="32"/>
    </row>
    <row r="27" spans="1:10" ht="25.8" x14ac:dyDescent="0.5">
      <c r="A27" s="9"/>
      <c r="B27" s="9"/>
      <c r="C27" s="7"/>
      <c r="D27" s="8"/>
      <c r="E27" s="8"/>
      <c r="F27" s="8"/>
      <c r="G27" s="8"/>
    </row>
    <row r="28" spans="1:10" ht="65.400000000000006" x14ac:dyDescent="0.5">
      <c r="A28" s="55" t="s">
        <v>12</v>
      </c>
      <c r="B28" s="55"/>
      <c r="C28" s="8"/>
      <c r="D28" s="8"/>
      <c r="E28" s="55" t="s">
        <v>12</v>
      </c>
      <c r="F28" s="55"/>
      <c r="G28" s="8"/>
    </row>
    <row r="29" spans="1:10" ht="38.25" customHeight="1" x14ac:dyDescent="0.5">
      <c r="A29" s="48" t="s">
        <v>6</v>
      </c>
      <c r="B29" s="48"/>
      <c r="C29" s="10"/>
      <c r="D29" s="8"/>
      <c r="E29" s="48" t="s">
        <v>10</v>
      </c>
      <c r="F29" s="48"/>
      <c r="G29" s="8"/>
    </row>
    <row r="30" spans="1:10" ht="40.5" customHeight="1" x14ac:dyDescent="0.5">
      <c r="A30" s="47" t="s">
        <v>7</v>
      </c>
      <c r="B30" s="47"/>
      <c r="C30" s="7"/>
      <c r="D30" s="8"/>
      <c r="E30" s="47" t="s">
        <v>9</v>
      </c>
      <c r="F30" s="47"/>
      <c r="G30" s="8"/>
    </row>
    <row r="31" spans="1:10" ht="35.1" customHeight="1" thickBot="1" x14ac:dyDescent="0.55000000000000004">
      <c r="A31" s="7" t="s">
        <v>0</v>
      </c>
      <c r="B31" s="7" t="s">
        <v>1</v>
      </c>
      <c r="C31" s="7"/>
      <c r="D31" s="8"/>
      <c r="E31" s="11" t="s">
        <v>1</v>
      </c>
      <c r="F31" s="11" t="s">
        <v>0</v>
      </c>
      <c r="G31" s="8"/>
    </row>
    <row r="32" spans="1:10" ht="35.1" customHeight="1" x14ac:dyDescent="0.5">
      <c r="A32" s="21">
        <f t="shared" ref="A32:A38" si="4">C9+12/1440</f>
        <v>0.48194444444444445</v>
      </c>
      <c r="B32" s="21">
        <f>Tableau25[[#This Row],[Colonne1]]+12/1440</f>
        <v>0.49027777777777781</v>
      </c>
      <c r="C32" s="15"/>
      <c r="D32" s="12"/>
      <c r="E32" s="46">
        <f t="shared" ref="E32:E38" si="5">G9+13/1440</f>
        <v>0.51388888888888895</v>
      </c>
      <c r="F32" s="46">
        <f>E32+12/1440</f>
        <v>0.52222222222222225</v>
      </c>
      <c r="G32" s="8"/>
    </row>
    <row r="33" spans="1:11" s="2" customFormat="1" ht="35.1" customHeight="1" x14ac:dyDescent="0.5">
      <c r="A33" s="17">
        <f t="shared" si="4"/>
        <v>0.52222222222222225</v>
      </c>
      <c r="B33" s="17">
        <f>Tableau25[[#This Row],[Colonne1]]+12/1440</f>
        <v>0.53055555555555556</v>
      </c>
      <c r="C33" s="15"/>
      <c r="D33" s="12"/>
      <c r="E33" s="17">
        <f t="shared" si="5"/>
        <v>0.55416666666666659</v>
      </c>
      <c r="F33" s="17">
        <f t="shared" ref="F33:F38" si="6">E33+12/1440</f>
        <v>0.56249999999999989</v>
      </c>
      <c r="G33" s="8"/>
    </row>
    <row r="34" spans="1:11" s="2" customFormat="1" ht="35.1" customHeight="1" x14ac:dyDescent="0.5">
      <c r="A34" s="21">
        <f t="shared" si="4"/>
        <v>0.56249999999999989</v>
      </c>
      <c r="B34" s="21">
        <f>Tableau25[[#This Row],[Colonne1]]+12/1440</f>
        <v>0.57083333333333319</v>
      </c>
      <c r="C34" s="15"/>
      <c r="D34" s="12"/>
      <c r="E34" s="21">
        <f t="shared" si="5"/>
        <v>0.59444444444444422</v>
      </c>
      <c r="F34" s="21">
        <f t="shared" si="6"/>
        <v>0.60277777777777752</v>
      </c>
      <c r="G34" s="8"/>
    </row>
    <row r="35" spans="1:11" s="2" customFormat="1" ht="35.1" customHeight="1" x14ac:dyDescent="0.5">
      <c r="A35" s="17">
        <f t="shared" si="4"/>
        <v>0.60277777777777752</v>
      </c>
      <c r="B35" s="17">
        <f>Tableau25[[#This Row],[Colonne1]]+12/1440</f>
        <v>0.61111111111111083</v>
      </c>
      <c r="C35" s="15"/>
      <c r="D35" s="12"/>
      <c r="E35" s="17">
        <f t="shared" si="5"/>
        <v>0.63472222222222185</v>
      </c>
      <c r="F35" s="17">
        <f t="shared" si="6"/>
        <v>0.64305555555555516</v>
      </c>
      <c r="G35" s="8"/>
    </row>
    <row r="36" spans="1:11" s="2" customFormat="1" ht="35.1" customHeight="1" x14ac:dyDescent="0.5">
      <c r="A36" s="21">
        <f t="shared" si="4"/>
        <v>0.64305555555555516</v>
      </c>
      <c r="B36" s="21">
        <f>Tableau25[[#This Row],[Colonne1]]+12/1440</f>
        <v>0.65138888888888846</v>
      </c>
      <c r="C36" s="15"/>
      <c r="D36" s="16"/>
      <c r="E36" s="21">
        <f t="shared" si="5"/>
        <v>0.67499999999999949</v>
      </c>
      <c r="F36" s="21">
        <f t="shared" si="6"/>
        <v>0.68333333333333279</v>
      </c>
      <c r="G36" s="8"/>
    </row>
    <row r="37" spans="1:11" s="2" customFormat="1" ht="35.1" customHeight="1" x14ac:dyDescent="0.5">
      <c r="A37" s="17">
        <f t="shared" si="4"/>
        <v>0.68333333333333279</v>
      </c>
      <c r="B37" s="17">
        <f>Tableau25[[#This Row],[Colonne1]]+12/1440</f>
        <v>0.6916666666666661</v>
      </c>
      <c r="C37" s="15"/>
      <c r="D37" s="12"/>
      <c r="E37" s="17">
        <f t="shared" si="5"/>
        <v>0.71527777777777712</v>
      </c>
      <c r="F37" s="17">
        <f t="shared" si="6"/>
        <v>0.72361111111111043</v>
      </c>
      <c r="G37" s="8"/>
    </row>
    <row r="38" spans="1:11" s="2" customFormat="1" ht="35.1" customHeight="1" thickBot="1" x14ac:dyDescent="0.55000000000000004">
      <c r="A38" s="21">
        <f t="shared" si="4"/>
        <v>0.72361111111111043</v>
      </c>
      <c r="B38" s="21">
        <f>Tableau25[[#This Row],[Colonne1]]+12/1440</f>
        <v>0.73194444444444373</v>
      </c>
      <c r="C38" s="15"/>
      <c r="D38" s="12"/>
      <c r="E38" s="38">
        <f t="shared" si="5"/>
        <v>0.75555555555555476</v>
      </c>
      <c r="F38" s="38">
        <f t="shared" si="6"/>
        <v>0.76388888888888806</v>
      </c>
      <c r="G38" s="8"/>
    </row>
    <row r="39" spans="1:11" s="2" customFormat="1" ht="35.1" customHeight="1" x14ac:dyDescent="0.5">
      <c r="A39"/>
      <c r="B39"/>
      <c r="C39" s="17"/>
      <c r="D39" s="29"/>
      <c r="E39" s="17"/>
      <c r="F39" s="17"/>
      <c r="G39" s="30"/>
      <c r="H39" s="31"/>
      <c r="I39" s="31"/>
      <c r="J39" s="31"/>
      <c r="K39" s="31"/>
    </row>
    <row r="40" spans="1:11" s="2" customFormat="1" ht="35.1" customHeight="1" x14ac:dyDescent="0.5">
      <c r="A40"/>
      <c r="B40"/>
      <c r="C40" s="17"/>
      <c r="D40" s="29"/>
      <c r="E40" s="17"/>
      <c r="F40" s="17"/>
      <c r="G40" s="30"/>
      <c r="H40" s="31"/>
      <c r="I40" s="31"/>
      <c r="J40" s="31"/>
      <c r="K40" s="31"/>
    </row>
    <row r="41" spans="1:11" s="2" customFormat="1" ht="35.1" customHeight="1" x14ac:dyDescent="0.5">
      <c r="A41"/>
      <c r="B41"/>
      <c r="C41" s="17"/>
      <c r="D41" s="29"/>
      <c r="E41" s="17"/>
      <c r="F41" s="17"/>
      <c r="G41" s="30"/>
      <c r="H41" s="31"/>
      <c r="I41" s="31"/>
      <c r="J41" s="31"/>
      <c r="K41" s="31"/>
    </row>
    <row r="42" spans="1:11" s="2" customFormat="1" ht="35.1" customHeight="1" x14ac:dyDescent="0.5">
      <c r="A42"/>
      <c r="B42"/>
      <c r="C42" s="17"/>
      <c r="D42" s="29"/>
      <c r="E42" s="17"/>
      <c r="F42" s="17"/>
      <c r="G42" s="30"/>
      <c r="H42" s="31"/>
      <c r="I42" s="31"/>
      <c r="J42" s="31"/>
      <c r="K42" s="31"/>
    </row>
    <row r="43" spans="1:11" s="2" customFormat="1" ht="35.1" customHeight="1" x14ac:dyDescent="0.5">
      <c r="A43"/>
      <c r="B43"/>
      <c r="C43" s="17"/>
      <c r="D43" s="29"/>
      <c r="E43" s="17"/>
      <c r="F43" s="17"/>
      <c r="G43" s="30"/>
      <c r="H43" s="31"/>
      <c r="I43" s="31"/>
      <c r="J43" s="31"/>
      <c r="K43" s="31"/>
    </row>
    <row r="44" spans="1:11" s="2" customFormat="1" ht="35.1" customHeight="1" x14ac:dyDescent="0.5">
      <c r="A44"/>
      <c r="B44"/>
      <c r="C44" s="17"/>
      <c r="D44" s="29"/>
      <c r="E44" s="17"/>
      <c r="F44" s="17"/>
      <c r="G44" s="30"/>
      <c r="H44" s="31"/>
      <c r="I44" s="31"/>
      <c r="J44" s="31"/>
      <c r="K44" s="31"/>
    </row>
    <row r="45" spans="1:11" ht="35.1" customHeight="1" x14ac:dyDescent="0.5">
      <c r="C45" s="17"/>
      <c r="D45" s="29"/>
      <c r="E45" s="17"/>
      <c r="F45" s="17"/>
      <c r="G45" s="30"/>
      <c r="H45" s="32"/>
      <c r="I45" s="32"/>
      <c r="J45" s="32"/>
      <c r="K45" s="32"/>
    </row>
    <row r="46" spans="1:11" ht="35.1" customHeight="1" x14ac:dyDescent="0.5">
      <c r="C46" s="33"/>
      <c r="D46" s="29"/>
      <c r="E46" s="17"/>
      <c r="F46" s="17"/>
      <c r="G46" s="30"/>
      <c r="H46" s="32"/>
      <c r="I46" s="32"/>
      <c r="J46" s="32"/>
      <c r="K46" s="32"/>
    </row>
    <row r="47" spans="1:11" ht="21" x14ac:dyDescent="0.4">
      <c r="A47" s="34"/>
      <c r="B47" s="34"/>
      <c r="C47" s="34"/>
      <c r="D47" s="31"/>
      <c r="E47" s="34"/>
      <c r="F47" s="34"/>
      <c r="G47" s="32"/>
      <c r="H47" s="32"/>
      <c r="I47" s="32"/>
      <c r="J47" s="32"/>
      <c r="K47" s="32"/>
    </row>
    <row r="48" spans="1:11" ht="21" x14ac:dyDescent="0.4">
      <c r="A48" s="34"/>
      <c r="B48" s="34"/>
      <c r="C48" s="34"/>
      <c r="D48" s="31"/>
      <c r="E48" s="34"/>
      <c r="F48" s="34"/>
      <c r="G48" s="32"/>
      <c r="H48" s="32"/>
      <c r="I48" s="32"/>
      <c r="J48" s="32"/>
      <c r="K48" s="32"/>
    </row>
    <row r="49" spans="1:11" ht="21" x14ac:dyDescent="0.3">
      <c r="A49" s="34"/>
      <c r="B49" s="34"/>
      <c r="C49" s="34"/>
      <c r="D49" s="32"/>
      <c r="E49" s="34"/>
      <c r="F49" s="34"/>
      <c r="G49" s="32"/>
      <c r="H49" s="32"/>
      <c r="I49" s="32"/>
      <c r="J49" s="32"/>
      <c r="K49" s="32"/>
    </row>
    <row r="50" spans="1:11" s="2" customFormat="1" ht="24.9" customHeight="1" x14ac:dyDescent="0.4">
      <c r="A50" s="32"/>
      <c r="B50" s="32"/>
      <c r="C50" s="32"/>
      <c r="D50" s="32"/>
      <c r="E50" s="32"/>
      <c r="F50" s="32"/>
      <c r="G50" s="31"/>
      <c r="H50" s="31"/>
      <c r="I50" s="31"/>
      <c r="J50" s="31"/>
      <c r="K50" s="31"/>
    </row>
    <row r="51" spans="1:11" s="2" customFormat="1" ht="24.9" customHeight="1" x14ac:dyDescent="0.4">
      <c r="A51"/>
      <c r="B51"/>
      <c r="C51"/>
      <c r="D51"/>
      <c r="E51"/>
      <c r="F51"/>
    </row>
    <row r="52" spans="1:11" s="2" customFormat="1" ht="24.9" customHeight="1" x14ac:dyDescent="0.4">
      <c r="A52"/>
      <c r="B52"/>
      <c r="C52"/>
      <c r="D52"/>
      <c r="E52"/>
      <c r="F52"/>
    </row>
    <row r="53" spans="1:11" s="2" customFormat="1" ht="24.9" customHeight="1" x14ac:dyDescent="0.4">
      <c r="A53"/>
      <c r="B53"/>
      <c r="C53"/>
      <c r="D53" s="3"/>
      <c r="E53"/>
      <c r="F53"/>
    </row>
    <row r="54" spans="1:11" s="2" customFormat="1" ht="24.9" customHeight="1" x14ac:dyDescent="0.4">
      <c r="A54"/>
      <c r="B54"/>
      <c r="C54"/>
      <c r="E54"/>
      <c r="F54"/>
    </row>
    <row r="55" spans="1:11" s="2" customFormat="1" ht="24.9" customHeight="1" x14ac:dyDescent="0.4">
      <c r="A55"/>
      <c r="B55"/>
      <c r="C55"/>
      <c r="E55"/>
      <c r="F55"/>
    </row>
    <row r="56" spans="1:11" s="2" customFormat="1" ht="24.9" customHeight="1" x14ac:dyDescent="0.4">
      <c r="A56"/>
      <c r="B56"/>
      <c r="C56"/>
      <c r="E56"/>
      <c r="F56"/>
    </row>
    <row r="57" spans="1:11" s="2" customFormat="1" ht="24.9" customHeight="1" x14ac:dyDescent="0.4">
      <c r="A57"/>
      <c r="B57"/>
      <c r="C57"/>
      <c r="D57"/>
      <c r="E57"/>
      <c r="F57"/>
    </row>
    <row r="58" spans="1:11" s="2" customFormat="1" ht="24.9" customHeight="1" x14ac:dyDescent="0.4">
      <c r="A58"/>
      <c r="B58"/>
      <c r="C58"/>
      <c r="D58"/>
      <c r="E58"/>
      <c r="F58"/>
    </row>
    <row r="59" spans="1:11" s="2" customFormat="1" ht="24.9" customHeight="1" x14ac:dyDescent="0.4">
      <c r="A59"/>
      <c r="B59"/>
      <c r="C59"/>
      <c r="D59"/>
      <c r="E59"/>
      <c r="F59"/>
    </row>
    <row r="60" spans="1:11" s="2" customFormat="1" ht="24.9" customHeight="1" x14ac:dyDescent="0.4">
      <c r="A60"/>
      <c r="B60"/>
      <c r="C60"/>
      <c r="D60"/>
      <c r="E60"/>
      <c r="F60"/>
    </row>
    <row r="61" spans="1:11" s="2" customFormat="1" ht="24.9" customHeight="1" x14ac:dyDescent="0.4">
      <c r="A61"/>
      <c r="B61"/>
      <c r="C61"/>
      <c r="D61"/>
      <c r="E61"/>
      <c r="F61"/>
    </row>
    <row r="62" spans="1:11" s="2" customFormat="1" ht="24.9" customHeight="1" x14ac:dyDescent="0.4">
      <c r="A62"/>
      <c r="B62"/>
      <c r="C62"/>
      <c r="D62"/>
      <c r="E62"/>
      <c r="F62"/>
    </row>
    <row r="68" spans="1:6" s="2" customFormat="1" ht="24.9" customHeight="1" x14ac:dyDescent="0.4">
      <c r="A68"/>
      <c r="B68"/>
      <c r="C68"/>
      <c r="D68"/>
      <c r="E68"/>
      <c r="F68"/>
    </row>
    <row r="69" spans="1:6" s="2" customFormat="1" ht="24.9" customHeight="1" x14ac:dyDescent="0.4">
      <c r="A69"/>
      <c r="B69"/>
      <c r="C69"/>
      <c r="D69"/>
      <c r="E69"/>
      <c r="F69"/>
    </row>
    <row r="70" spans="1:6" s="2" customFormat="1" ht="24.9" customHeight="1" x14ac:dyDescent="0.4">
      <c r="A70"/>
      <c r="B70"/>
      <c r="C70"/>
      <c r="D70"/>
      <c r="E70"/>
      <c r="F70"/>
    </row>
  </sheetData>
  <mergeCells count="14">
    <mergeCell ref="A29:B29"/>
    <mergeCell ref="E29:F29"/>
    <mergeCell ref="A30:B30"/>
    <mergeCell ref="E30:F30"/>
    <mergeCell ref="A1:G1"/>
    <mergeCell ref="A3:G3"/>
    <mergeCell ref="A6:C6"/>
    <mergeCell ref="E6:G6"/>
    <mergeCell ref="A7:C7"/>
    <mergeCell ref="E7:G7"/>
    <mergeCell ref="A5:C5"/>
    <mergeCell ref="E5:G5"/>
    <mergeCell ref="A28:B28"/>
    <mergeCell ref="E28:F28"/>
  </mergeCells>
  <printOptions horizontalCentered="1" verticalCentered="1"/>
  <pageMargins left="0.70866141732283472" right="1.299212598425197" top="0.74803149606299213" bottom="0.74803149606299213" header="0.31496062992125984" footer="0.31496062992125984"/>
  <pageSetup paperSize="8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176C4CE3D5949859AE428459528C8" ma:contentTypeVersion="4" ma:contentTypeDescription="Crée un document." ma:contentTypeScope="" ma:versionID="9dfc0eb30235a6034b5b552cdbd7f489">
  <xsd:schema xmlns:xsd="http://www.w3.org/2001/XMLSchema" xmlns:xs="http://www.w3.org/2001/XMLSchema" xmlns:p="http://schemas.microsoft.com/office/2006/metadata/properties" xmlns:ns3="81d332a5-d6b4-432b-8ebc-e10cc677fbb7" targetNamespace="http://schemas.microsoft.com/office/2006/metadata/properties" ma:root="true" ma:fieldsID="5439004685cb8d77afd1e6a52c2797cf" ns3:_="">
    <xsd:import namespace="81d332a5-d6b4-432b-8ebc-e10cc677fb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332a5-d6b4-432b-8ebc-e10cc677f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69803-A9D6-4FC9-889C-958BA5300C7E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81d332a5-d6b4-432b-8ebc-e10cc677fbb7"/>
  </ds:schemaRefs>
</ds:datastoreItem>
</file>

<file path=customXml/itemProps2.xml><?xml version="1.0" encoding="utf-8"?>
<ds:datastoreItem xmlns:ds="http://schemas.openxmlformats.org/officeDocument/2006/customXml" ds:itemID="{B4162894-605F-4E28-B4F5-241F54F38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d332a5-d6b4-432b-8ebc-e10cc677f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8593B-2277-4505-89D4-AC1D2490D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Samedi (2)</vt:lpstr>
      <vt:lpstr>Samedi</vt:lpstr>
      <vt:lpstr>Dimanche</vt:lpstr>
      <vt:lpstr>Dimanche!Zone_d_impression</vt:lpstr>
      <vt:lpstr>Samedi!Zone_d_impression</vt:lpstr>
      <vt:lpstr>'Samedi (2)'!Zone_d_impression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alix.imstepf</dc:creator>
  <cp:lastModifiedBy>Nicolas Besson</cp:lastModifiedBy>
  <cp:lastPrinted>2024-04-25T15:26:59Z</cp:lastPrinted>
  <dcterms:created xsi:type="dcterms:W3CDTF">2022-03-28T08:30:02Z</dcterms:created>
  <dcterms:modified xsi:type="dcterms:W3CDTF">2024-10-30T18:05:34Z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0x010100E2F176C4CE3D5949859AE428459528C8</vt:lpwstr>
  </property>
</Properties>
</file>